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630" yWindow="540" windowWidth="15015" windowHeight="13740" activeTab="3"/>
  </bookViews>
  <sheets>
    <sheet name=" 7-11" sheetId="18" r:id="rId1"/>
    <sheet name=" 11-18 лет" sheetId="37" r:id="rId2"/>
    <sheet name="овз 7-11" sheetId="36" r:id="rId3"/>
    <sheet name="овз 11-18 лет" sheetId="38" r:id="rId4"/>
  </sheets>
  <definedNames>
    <definedName name="_xlnm.Print_Area" localSheetId="1">' 11-18 лет'!$A$1:$U$201</definedName>
    <definedName name="_xlnm.Print_Area" localSheetId="0">' 7-11'!$A$1:$U$201</definedName>
    <definedName name="_xlnm.Print_Area" localSheetId="3">'овз 11-18 лет'!$A$1:$U$248</definedName>
    <definedName name="_xlnm.Print_Area" localSheetId="2">'овз 7-11'!$A$1:$U$249</definedName>
  </definedNames>
  <calcPr calcId="125725"/>
</workbook>
</file>

<file path=xl/calcChain.xml><?xml version="1.0" encoding="utf-8"?>
<calcChain xmlns="http://schemas.openxmlformats.org/spreadsheetml/2006/main">
  <c r="C100" i="36"/>
  <c r="D79" i="18"/>
  <c r="C174" i="38"/>
  <c r="D139" i="37"/>
  <c r="C185" i="38"/>
  <c r="C139" i="37"/>
  <c r="C156" i="36"/>
  <c r="C156" i="38"/>
  <c r="C100"/>
  <c r="D79" i="37"/>
  <c r="C50"/>
  <c r="C62" i="36"/>
  <c r="C62" i="38"/>
  <c r="C44" i="36"/>
  <c r="D169" i="18"/>
  <c r="D50"/>
  <c r="C50"/>
  <c r="D123"/>
  <c r="D35"/>
  <c r="D36" s="1"/>
  <c r="G35" i="37" l="1"/>
  <c r="G36" s="1"/>
  <c r="D136" i="38"/>
  <c r="C117"/>
  <c r="C63"/>
  <c r="C231" i="36"/>
  <c r="D231"/>
  <c r="C63"/>
  <c r="C44" i="38" l="1"/>
  <c r="C21" i="37"/>
  <c r="U230" i="38"/>
  <c r="U231" s="1"/>
  <c r="T230"/>
  <c r="T231" s="1"/>
  <c r="S230"/>
  <c r="S231" s="1"/>
  <c r="R230"/>
  <c r="R231" s="1"/>
  <c r="Q230"/>
  <c r="Q231" s="1"/>
  <c r="P230"/>
  <c r="P231" s="1"/>
  <c r="O230"/>
  <c r="O231" s="1"/>
  <c r="N230"/>
  <c r="N231" s="1"/>
  <c r="M230"/>
  <c r="M231" s="1"/>
  <c r="L230"/>
  <c r="L231" s="1"/>
  <c r="K230"/>
  <c r="K231" s="1"/>
  <c r="J230"/>
  <c r="J231" s="1"/>
  <c r="I230"/>
  <c r="I231" s="1"/>
  <c r="H230"/>
  <c r="H231" s="1"/>
  <c r="G230"/>
  <c r="G231" s="1"/>
  <c r="F230"/>
  <c r="F231" s="1"/>
  <c r="E230"/>
  <c r="E231" s="1"/>
  <c r="D230"/>
  <c r="D231" s="1"/>
  <c r="U117"/>
  <c r="U118" s="1"/>
  <c r="T117"/>
  <c r="T118" s="1"/>
  <c r="S117"/>
  <c r="S118" s="1"/>
  <c r="R117"/>
  <c r="R118" s="1"/>
  <c r="Q117"/>
  <c r="Q118" s="1"/>
  <c r="P117"/>
  <c r="P118" s="1"/>
  <c r="O117"/>
  <c r="O118" s="1"/>
  <c r="N117"/>
  <c r="N118" s="1"/>
  <c r="M117"/>
  <c r="M118" s="1"/>
  <c r="L117"/>
  <c r="L118" s="1"/>
  <c r="K117"/>
  <c r="K118" s="1"/>
  <c r="J117"/>
  <c r="J118" s="1"/>
  <c r="I117"/>
  <c r="I118" s="1"/>
  <c r="H117"/>
  <c r="H118" s="1"/>
  <c r="G117"/>
  <c r="G118" s="1"/>
  <c r="F117"/>
  <c r="F118" s="1"/>
  <c r="E117"/>
  <c r="E118" s="1"/>
  <c r="D117"/>
  <c r="D118" s="1"/>
  <c r="C118"/>
  <c r="C94" i="37"/>
  <c r="C95" s="1"/>
  <c r="U183"/>
  <c r="U184" s="1"/>
  <c r="T183"/>
  <c r="T184" s="1"/>
  <c r="S183"/>
  <c r="S184" s="1"/>
  <c r="R183"/>
  <c r="R184" s="1"/>
  <c r="Q183"/>
  <c r="Q184" s="1"/>
  <c r="P183"/>
  <c r="P184" s="1"/>
  <c r="O183"/>
  <c r="O184" s="1"/>
  <c r="N183"/>
  <c r="N184" s="1"/>
  <c r="M183"/>
  <c r="M184" s="1"/>
  <c r="L183"/>
  <c r="L184" s="1"/>
  <c r="K183"/>
  <c r="K184" s="1"/>
  <c r="J183"/>
  <c r="J184" s="1"/>
  <c r="I183"/>
  <c r="I184" s="1"/>
  <c r="H183"/>
  <c r="H184" s="1"/>
  <c r="G183"/>
  <c r="G184" s="1"/>
  <c r="F183"/>
  <c r="F184" s="1"/>
  <c r="E183"/>
  <c r="E184" s="1"/>
  <c r="D183"/>
  <c r="D184" s="1"/>
  <c r="U94"/>
  <c r="U95" s="1"/>
  <c r="T94"/>
  <c r="T95" s="1"/>
  <c r="S94"/>
  <c r="S95" s="1"/>
  <c r="R94"/>
  <c r="R95" s="1"/>
  <c r="Q94"/>
  <c r="Q95" s="1"/>
  <c r="P94"/>
  <c r="P95" s="1"/>
  <c r="O94"/>
  <c r="O95" s="1"/>
  <c r="N94"/>
  <c r="N95" s="1"/>
  <c r="M94"/>
  <c r="M95" s="1"/>
  <c r="L94"/>
  <c r="L95" s="1"/>
  <c r="K94"/>
  <c r="K95" s="1"/>
  <c r="J94"/>
  <c r="J95" s="1"/>
  <c r="I94"/>
  <c r="I95" s="1"/>
  <c r="H94"/>
  <c r="H95" s="1"/>
  <c r="G94"/>
  <c r="G95" s="1"/>
  <c r="F94"/>
  <c r="F95" s="1"/>
  <c r="E94"/>
  <c r="E95" s="1"/>
  <c r="D94"/>
  <c r="D95" s="1"/>
  <c r="D35"/>
  <c r="D36" s="1"/>
  <c r="D175" i="36"/>
  <c r="E175"/>
  <c r="F175"/>
  <c r="G175"/>
  <c r="H175"/>
  <c r="I175"/>
  <c r="J175"/>
  <c r="K175"/>
  <c r="L175"/>
  <c r="M175"/>
  <c r="N175"/>
  <c r="O175"/>
  <c r="P175"/>
  <c r="Q175"/>
  <c r="R175"/>
  <c r="S175"/>
  <c r="T175"/>
  <c r="U175"/>
  <c r="C175"/>
  <c r="C176" s="1"/>
  <c r="C139" i="18"/>
  <c r="D232" i="36"/>
  <c r="C195"/>
  <c r="C93" i="18"/>
  <c r="C117" i="36"/>
  <c r="C118" s="1"/>
  <c r="D43"/>
  <c r="D44" s="1"/>
  <c r="U139" i="18"/>
  <c r="T139"/>
  <c r="S139"/>
  <c r="R139"/>
  <c r="Q139"/>
  <c r="P139"/>
  <c r="O139"/>
  <c r="N139"/>
  <c r="M139"/>
  <c r="L139"/>
  <c r="K139"/>
  <c r="J139"/>
  <c r="I139"/>
  <c r="H139"/>
  <c r="G139"/>
  <c r="F139"/>
  <c r="E139"/>
  <c r="D139"/>
  <c r="D124"/>
  <c r="C94"/>
  <c r="C214" i="36" l="1"/>
  <c r="D246"/>
  <c r="C82" i="38"/>
  <c r="C155" i="37"/>
  <c r="C223" i="38"/>
  <c r="C213"/>
  <c r="U212"/>
  <c r="U213" s="1"/>
  <c r="T212"/>
  <c r="T213" s="1"/>
  <c r="S212"/>
  <c r="S213" s="1"/>
  <c r="R212"/>
  <c r="R213" s="1"/>
  <c r="Q212"/>
  <c r="Q213" s="1"/>
  <c r="P212"/>
  <c r="P213" s="1"/>
  <c r="O212"/>
  <c r="O213" s="1"/>
  <c r="N212"/>
  <c r="N213" s="1"/>
  <c r="M212"/>
  <c r="M213" s="1"/>
  <c r="L212"/>
  <c r="L213" s="1"/>
  <c r="K212"/>
  <c r="K213" s="1"/>
  <c r="J212"/>
  <c r="J213" s="1"/>
  <c r="I212"/>
  <c r="I213" s="1"/>
  <c r="H212"/>
  <c r="H213" s="1"/>
  <c r="G212"/>
  <c r="G213" s="1"/>
  <c r="F212"/>
  <c r="F213" s="1"/>
  <c r="E212"/>
  <c r="E213" s="1"/>
  <c r="D212"/>
  <c r="D213" s="1"/>
  <c r="U193"/>
  <c r="U194" s="1"/>
  <c r="T193"/>
  <c r="T194" s="1"/>
  <c r="S193"/>
  <c r="S194" s="1"/>
  <c r="R193"/>
  <c r="R194" s="1"/>
  <c r="Q193"/>
  <c r="Q194" s="1"/>
  <c r="P193"/>
  <c r="P194" s="1"/>
  <c r="O193"/>
  <c r="O194" s="1"/>
  <c r="N193"/>
  <c r="N194" s="1"/>
  <c r="M193"/>
  <c r="M194" s="1"/>
  <c r="L193"/>
  <c r="L194" s="1"/>
  <c r="K193"/>
  <c r="K194" s="1"/>
  <c r="J193"/>
  <c r="J194" s="1"/>
  <c r="I193"/>
  <c r="I194" s="1"/>
  <c r="H193"/>
  <c r="H194" s="1"/>
  <c r="G193"/>
  <c r="G194" s="1"/>
  <c r="F193"/>
  <c r="F194" s="1"/>
  <c r="E193"/>
  <c r="E194" s="1"/>
  <c r="D193"/>
  <c r="D194" s="1"/>
  <c r="C194"/>
  <c r="U174"/>
  <c r="U175" s="1"/>
  <c r="T174"/>
  <c r="T175" s="1"/>
  <c r="S174"/>
  <c r="S175" s="1"/>
  <c r="R174"/>
  <c r="R175" s="1"/>
  <c r="Q174"/>
  <c r="Q175" s="1"/>
  <c r="P174"/>
  <c r="P175" s="1"/>
  <c r="O174"/>
  <c r="O175" s="1"/>
  <c r="N174"/>
  <c r="N175" s="1"/>
  <c r="M174"/>
  <c r="M175" s="1"/>
  <c r="L174"/>
  <c r="L175" s="1"/>
  <c r="K174"/>
  <c r="K175" s="1"/>
  <c r="J174"/>
  <c r="J175" s="1"/>
  <c r="I174"/>
  <c r="I175" s="1"/>
  <c r="H174"/>
  <c r="H175" s="1"/>
  <c r="G174"/>
  <c r="G175" s="1"/>
  <c r="F174"/>
  <c r="F175" s="1"/>
  <c r="E174"/>
  <c r="E175" s="1"/>
  <c r="D174"/>
  <c r="D175" s="1"/>
  <c r="U155"/>
  <c r="U156" s="1"/>
  <c r="T155"/>
  <c r="T156" s="1"/>
  <c r="S155"/>
  <c r="S156" s="1"/>
  <c r="R155"/>
  <c r="R156" s="1"/>
  <c r="Q155"/>
  <c r="Q156" s="1"/>
  <c r="P155"/>
  <c r="P156" s="1"/>
  <c r="O155"/>
  <c r="O156" s="1"/>
  <c r="N155"/>
  <c r="N156" s="1"/>
  <c r="M155"/>
  <c r="M156" s="1"/>
  <c r="L155"/>
  <c r="L156" s="1"/>
  <c r="K155"/>
  <c r="K156" s="1"/>
  <c r="J155"/>
  <c r="J156" s="1"/>
  <c r="I155"/>
  <c r="I156" s="1"/>
  <c r="H155"/>
  <c r="H156" s="1"/>
  <c r="G155"/>
  <c r="G156" s="1"/>
  <c r="F155"/>
  <c r="F156" s="1"/>
  <c r="E155"/>
  <c r="E156" s="1"/>
  <c r="D155"/>
  <c r="D156" s="1"/>
  <c r="U136"/>
  <c r="U137" s="1"/>
  <c r="T136"/>
  <c r="T137" s="1"/>
  <c r="S136"/>
  <c r="S137" s="1"/>
  <c r="R136"/>
  <c r="R137" s="1"/>
  <c r="Q136"/>
  <c r="Q137" s="1"/>
  <c r="P136"/>
  <c r="P137" s="1"/>
  <c r="O136"/>
  <c r="O137" s="1"/>
  <c r="N136"/>
  <c r="N137" s="1"/>
  <c r="M136"/>
  <c r="M137" s="1"/>
  <c r="L136"/>
  <c r="L137" s="1"/>
  <c r="K136"/>
  <c r="K137" s="1"/>
  <c r="J136"/>
  <c r="J137" s="1"/>
  <c r="I136"/>
  <c r="I137" s="1"/>
  <c r="H136"/>
  <c r="H137" s="1"/>
  <c r="G136"/>
  <c r="G137" s="1"/>
  <c r="F136"/>
  <c r="F137" s="1"/>
  <c r="E136"/>
  <c r="E137" s="1"/>
  <c r="D137"/>
  <c r="C137"/>
  <c r="U99"/>
  <c r="U100" s="1"/>
  <c r="T99"/>
  <c r="T100" s="1"/>
  <c r="S99"/>
  <c r="S100" s="1"/>
  <c r="R99"/>
  <c r="R100" s="1"/>
  <c r="Q99"/>
  <c r="Q100" s="1"/>
  <c r="P99"/>
  <c r="P100" s="1"/>
  <c r="O99"/>
  <c r="O100" s="1"/>
  <c r="N99"/>
  <c r="N100" s="1"/>
  <c r="M99"/>
  <c r="M100" s="1"/>
  <c r="L99"/>
  <c r="L100" s="1"/>
  <c r="K99"/>
  <c r="K100" s="1"/>
  <c r="J99"/>
  <c r="J100" s="1"/>
  <c r="I99"/>
  <c r="I100" s="1"/>
  <c r="H99"/>
  <c r="H100" s="1"/>
  <c r="G99"/>
  <c r="G100" s="1"/>
  <c r="F99"/>
  <c r="F100" s="1"/>
  <c r="E99"/>
  <c r="E100" s="1"/>
  <c r="D99"/>
  <c r="D100" s="1"/>
  <c r="U81"/>
  <c r="U82" s="1"/>
  <c r="T81"/>
  <c r="T82" s="1"/>
  <c r="S81"/>
  <c r="S82" s="1"/>
  <c r="R81"/>
  <c r="R82" s="1"/>
  <c r="Q81"/>
  <c r="Q82" s="1"/>
  <c r="P81"/>
  <c r="P82" s="1"/>
  <c r="O81"/>
  <c r="O82" s="1"/>
  <c r="N81"/>
  <c r="N82" s="1"/>
  <c r="M81"/>
  <c r="M82" s="1"/>
  <c r="L81"/>
  <c r="L82" s="1"/>
  <c r="K81"/>
  <c r="K82" s="1"/>
  <c r="J81"/>
  <c r="J82" s="1"/>
  <c r="I81"/>
  <c r="I82" s="1"/>
  <c r="H81"/>
  <c r="H82" s="1"/>
  <c r="G81"/>
  <c r="G82" s="1"/>
  <c r="F81"/>
  <c r="F82" s="1"/>
  <c r="E81"/>
  <c r="E82" s="1"/>
  <c r="D81"/>
  <c r="D82" s="1"/>
  <c r="U62"/>
  <c r="U63" s="1"/>
  <c r="T62"/>
  <c r="T63" s="1"/>
  <c r="S62"/>
  <c r="S63" s="1"/>
  <c r="R62"/>
  <c r="R63" s="1"/>
  <c r="Q62"/>
  <c r="Q63" s="1"/>
  <c r="P62"/>
  <c r="P63" s="1"/>
  <c r="O62"/>
  <c r="O63" s="1"/>
  <c r="N62"/>
  <c r="N63" s="1"/>
  <c r="M62"/>
  <c r="M63" s="1"/>
  <c r="L62"/>
  <c r="L63" s="1"/>
  <c r="K62"/>
  <c r="K63" s="1"/>
  <c r="J62"/>
  <c r="J63" s="1"/>
  <c r="I62"/>
  <c r="I63" s="1"/>
  <c r="H62"/>
  <c r="H63" s="1"/>
  <c r="G62"/>
  <c r="G63" s="1"/>
  <c r="F62"/>
  <c r="F63" s="1"/>
  <c r="E62"/>
  <c r="E63" s="1"/>
  <c r="D62"/>
  <c r="D63" s="1"/>
  <c r="U43"/>
  <c r="U44" s="1"/>
  <c r="T43"/>
  <c r="T44" s="1"/>
  <c r="S43"/>
  <c r="S44" s="1"/>
  <c r="R43"/>
  <c r="R44" s="1"/>
  <c r="Q43"/>
  <c r="Q44" s="1"/>
  <c r="P43"/>
  <c r="P44" s="1"/>
  <c r="O43"/>
  <c r="O44" s="1"/>
  <c r="N43"/>
  <c r="N44" s="1"/>
  <c r="M43"/>
  <c r="M44" s="1"/>
  <c r="L43"/>
  <c r="L44" s="1"/>
  <c r="K43"/>
  <c r="K44" s="1"/>
  <c r="J43"/>
  <c r="J44" s="1"/>
  <c r="I43"/>
  <c r="I44" s="1"/>
  <c r="H43"/>
  <c r="H44" s="1"/>
  <c r="G43"/>
  <c r="G44" s="1"/>
  <c r="F43"/>
  <c r="F44" s="1"/>
  <c r="E43"/>
  <c r="E44" s="1"/>
  <c r="D43"/>
  <c r="D44" s="1"/>
  <c r="U24"/>
  <c r="U25" s="1"/>
  <c r="T24"/>
  <c r="T25" s="1"/>
  <c r="S24"/>
  <c r="S25" s="1"/>
  <c r="R24"/>
  <c r="R25" s="1"/>
  <c r="Q24"/>
  <c r="Q25" s="1"/>
  <c r="P24"/>
  <c r="P25" s="1"/>
  <c r="O24"/>
  <c r="O25" s="1"/>
  <c r="N24"/>
  <c r="N25" s="1"/>
  <c r="M24"/>
  <c r="M25" s="1"/>
  <c r="L24"/>
  <c r="L25" s="1"/>
  <c r="K24"/>
  <c r="K25" s="1"/>
  <c r="J24"/>
  <c r="J25" s="1"/>
  <c r="I24"/>
  <c r="I25" s="1"/>
  <c r="H24"/>
  <c r="H25" s="1"/>
  <c r="G24"/>
  <c r="G25" s="1"/>
  <c r="F24"/>
  <c r="F25" s="1"/>
  <c r="E24"/>
  <c r="E25" s="1"/>
  <c r="D24"/>
  <c r="D25" s="1"/>
  <c r="U169" i="37"/>
  <c r="U170" s="1"/>
  <c r="T169"/>
  <c r="T170" s="1"/>
  <c r="S169"/>
  <c r="S170" s="1"/>
  <c r="R169"/>
  <c r="R170" s="1"/>
  <c r="Q169"/>
  <c r="Q170" s="1"/>
  <c r="P169"/>
  <c r="P170" s="1"/>
  <c r="O169"/>
  <c r="O170" s="1"/>
  <c r="N169"/>
  <c r="N170" s="1"/>
  <c r="M169"/>
  <c r="M170" s="1"/>
  <c r="L169"/>
  <c r="L170" s="1"/>
  <c r="K169"/>
  <c r="K170" s="1"/>
  <c r="J169"/>
  <c r="J170" s="1"/>
  <c r="I169"/>
  <c r="I170" s="1"/>
  <c r="H169"/>
  <c r="H170" s="1"/>
  <c r="G169"/>
  <c r="G170" s="1"/>
  <c r="F169"/>
  <c r="F170" s="1"/>
  <c r="E169"/>
  <c r="E170" s="1"/>
  <c r="D169"/>
  <c r="D170" s="1"/>
  <c r="C170"/>
  <c r="U154"/>
  <c r="U155" s="1"/>
  <c r="T154"/>
  <c r="T155" s="1"/>
  <c r="S154"/>
  <c r="S155" s="1"/>
  <c r="R154"/>
  <c r="R155" s="1"/>
  <c r="Q154"/>
  <c r="Q155" s="1"/>
  <c r="P154"/>
  <c r="P155" s="1"/>
  <c r="O154"/>
  <c r="O155" s="1"/>
  <c r="N154"/>
  <c r="N155" s="1"/>
  <c r="M154"/>
  <c r="M155" s="1"/>
  <c r="L154"/>
  <c r="L155" s="1"/>
  <c r="K154"/>
  <c r="K155" s="1"/>
  <c r="J154"/>
  <c r="J155" s="1"/>
  <c r="I154"/>
  <c r="I155" s="1"/>
  <c r="H154"/>
  <c r="H155" s="1"/>
  <c r="G154"/>
  <c r="G155" s="1"/>
  <c r="F154"/>
  <c r="F155" s="1"/>
  <c r="E154"/>
  <c r="E155" s="1"/>
  <c r="D154"/>
  <c r="D155" s="1"/>
  <c r="U139"/>
  <c r="U140" s="1"/>
  <c r="T139"/>
  <c r="T140" s="1"/>
  <c r="S139"/>
  <c r="S140" s="1"/>
  <c r="R139"/>
  <c r="R140" s="1"/>
  <c r="Q139"/>
  <c r="Q140" s="1"/>
  <c r="P139"/>
  <c r="P140" s="1"/>
  <c r="O139"/>
  <c r="O140" s="1"/>
  <c r="N139"/>
  <c r="N140" s="1"/>
  <c r="M139"/>
  <c r="M140" s="1"/>
  <c r="L139"/>
  <c r="L140" s="1"/>
  <c r="K139"/>
  <c r="K140" s="1"/>
  <c r="J139"/>
  <c r="J140" s="1"/>
  <c r="I139"/>
  <c r="I140" s="1"/>
  <c r="H139"/>
  <c r="H140" s="1"/>
  <c r="G139"/>
  <c r="G140" s="1"/>
  <c r="F139"/>
  <c r="F140" s="1"/>
  <c r="E139"/>
  <c r="E140" s="1"/>
  <c r="D140"/>
  <c r="C140"/>
  <c r="U124"/>
  <c r="U125" s="1"/>
  <c r="T124"/>
  <c r="T125" s="1"/>
  <c r="S124"/>
  <c r="S125" s="1"/>
  <c r="R124"/>
  <c r="R125" s="1"/>
  <c r="Q124"/>
  <c r="Q125" s="1"/>
  <c r="P124"/>
  <c r="P125" s="1"/>
  <c r="O124"/>
  <c r="O125" s="1"/>
  <c r="N124"/>
  <c r="N125" s="1"/>
  <c r="M124"/>
  <c r="M125" s="1"/>
  <c r="L124"/>
  <c r="L125" s="1"/>
  <c r="K124"/>
  <c r="K125" s="1"/>
  <c r="J124"/>
  <c r="J125" s="1"/>
  <c r="I124"/>
  <c r="I125" s="1"/>
  <c r="H124"/>
  <c r="H125" s="1"/>
  <c r="G124"/>
  <c r="G125" s="1"/>
  <c r="F124"/>
  <c r="F125" s="1"/>
  <c r="E124"/>
  <c r="E125" s="1"/>
  <c r="D124"/>
  <c r="D125" s="1"/>
  <c r="U109"/>
  <c r="U110" s="1"/>
  <c r="T109"/>
  <c r="T110" s="1"/>
  <c r="S109"/>
  <c r="S110" s="1"/>
  <c r="R109"/>
  <c r="R110" s="1"/>
  <c r="Q109"/>
  <c r="Q110" s="1"/>
  <c r="P109"/>
  <c r="P110" s="1"/>
  <c r="O109"/>
  <c r="O110" s="1"/>
  <c r="N109"/>
  <c r="N110" s="1"/>
  <c r="M109"/>
  <c r="M110" s="1"/>
  <c r="L109"/>
  <c r="L110" s="1"/>
  <c r="K109"/>
  <c r="K110" s="1"/>
  <c r="J109"/>
  <c r="J110" s="1"/>
  <c r="I109"/>
  <c r="I110" s="1"/>
  <c r="H109"/>
  <c r="H110" s="1"/>
  <c r="G109"/>
  <c r="G110" s="1"/>
  <c r="F109"/>
  <c r="F110" s="1"/>
  <c r="E109"/>
  <c r="E110" s="1"/>
  <c r="D109"/>
  <c r="D110" s="1"/>
  <c r="C110"/>
  <c r="U79"/>
  <c r="U80" s="1"/>
  <c r="T79"/>
  <c r="T80" s="1"/>
  <c r="S79"/>
  <c r="S80" s="1"/>
  <c r="R79"/>
  <c r="R80" s="1"/>
  <c r="Q79"/>
  <c r="Q80" s="1"/>
  <c r="P79"/>
  <c r="P80" s="1"/>
  <c r="O79"/>
  <c r="O80" s="1"/>
  <c r="N79"/>
  <c r="N80" s="1"/>
  <c r="M79"/>
  <c r="M80" s="1"/>
  <c r="L79"/>
  <c r="L80" s="1"/>
  <c r="K79"/>
  <c r="K80" s="1"/>
  <c r="J79"/>
  <c r="J80" s="1"/>
  <c r="I79"/>
  <c r="I80" s="1"/>
  <c r="H79"/>
  <c r="H80" s="1"/>
  <c r="G79"/>
  <c r="G80" s="1"/>
  <c r="F79"/>
  <c r="F80" s="1"/>
  <c r="E79"/>
  <c r="E80" s="1"/>
  <c r="D80"/>
  <c r="U65"/>
  <c r="U66" s="1"/>
  <c r="T65"/>
  <c r="T66" s="1"/>
  <c r="S65"/>
  <c r="S66" s="1"/>
  <c r="R65"/>
  <c r="R66" s="1"/>
  <c r="Q65"/>
  <c r="Q66" s="1"/>
  <c r="P65"/>
  <c r="P66" s="1"/>
  <c r="O65"/>
  <c r="O66" s="1"/>
  <c r="N65"/>
  <c r="N66" s="1"/>
  <c r="M65"/>
  <c r="M66" s="1"/>
  <c r="L65"/>
  <c r="L66" s="1"/>
  <c r="K65"/>
  <c r="K66" s="1"/>
  <c r="J65"/>
  <c r="J66" s="1"/>
  <c r="I65"/>
  <c r="I66" s="1"/>
  <c r="H65"/>
  <c r="H66" s="1"/>
  <c r="G65"/>
  <c r="G66" s="1"/>
  <c r="F65"/>
  <c r="F66" s="1"/>
  <c r="E65"/>
  <c r="E66" s="1"/>
  <c r="D65"/>
  <c r="D66" s="1"/>
  <c r="C66"/>
  <c r="U50"/>
  <c r="U51" s="1"/>
  <c r="T50"/>
  <c r="T51" s="1"/>
  <c r="S50"/>
  <c r="S51" s="1"/>
  <c r="R50"/>
  <c r="R51" s="1"/>
  <c r="Q50"/>
  <c r="Q51" s="1"/>
  <c r="P50"/>
  <c r="P51" s="1"/>
  <c r="O50"/>
  <c r="O51" s="1"/>
  <c r="N50"/>
  <c r="N51" s="1"/>
  <c r="M50"/>
  <c r="M51" s="1"/>
  <c r="L50"/>
  <c r="L51" s="1"/>
  <c r="K50"/>
  <c r="K51" s="1"/>
  <c r="J50"/>
  <c r="J51" s="1"/>
  <c r="I50"/>
  <c r="I51" s="1"/>
  <c r="H50"/>
  <c r="H51" s="1"/>
  <c r="G50"/>
  <c r="G51" s="1"/>
  <c r="F50"/>
  <c r="F51" s="1"/>
  <c r="E50"/>
  <c r="E51" s="1"/>
  <c r="D50"/>
  <c r="D51" s="1"/>
  <c r="U35"/>
  <c r="U36" s="1"/>
  <c r="T35"/>
  <c r="T36" s="1"/>
  <c r="S35"/>
  <c r="S36" s="1"/>
  <c r="R35"/>
  <c r="R36" s="1"/>
  <c r="Q35"/>
  <c r="Q36" s="1"/>
  <c r="P35"/>
  <c r="P36" s="1"/>
  <c r="O35"/>
  <c r="O36" s="1"/>
  <c r="N35"/>
  <c r="N36" s="1"/>
  <c r="M35"/>
  <c r="M36" s="1"/>
  <c r="L35"/>
  <c r="L36" s="1"/>
  <c r="K35"/>
  <c r="K36" s="1"/>
  <c r="J35"/>
  <c r="J36" s="1"/>
  <c r="I35"/>
  <c r="I36" s="1"/>
  <c r="H35"/>
  <c r="H36" s="1"/>
  <c r="F35"/>
  <c r="F36" s="1"/>
  <c r="E35"/>
  <c r="E36" s="1"/>
  <c r="U20"/>
  <c r="U21" s="1"/>
  <c r="T20"/>
  <c r="T21" s="1"/>
  <c r="S20"/>
  <c r="S21" s="1"/>
  <c r="R20"/>
  <c r="R21" s="1"/>
  <c r="Q20"/>
  <c r="Q21" s="1"/>
  <c r="P20"/>
  <c r="P21" s="1"/>
  <c r="O20"/>
  <c r="O21" s="1"/>
  <c r="N20"/>
  <c r="N21" s="1"/>
  <c r="M20"/>
  <c r="M21" s="1"/>
  <c r="L20"/>
  <c r="L21" s="1"/>
  <c r="K20"/>
  <c r="K21" s="1"/>
  <c r="J20"/>
  <c r="J21" s="1"/>
  <c r="I20"/>
  <c r="I21" s="1"/>
  <c r="H20"/>
  <c r="H21" s="1"/>
  <c r="G20"/>
  <c r="G21" s="1"/>
  <c r="F20"/>
  <c r="F21" s="1"/>
  <c r="E20"/>
  <c r="E21" s="1"/>
  <c r="D20"/>
  <c r="D21" s="1"/>
  <c r="C224" i="36"/>
  <c r="U231"/>
  <c r="U232" s="1"/>
  <c r="T231"/>
  <c r="T232" s="1"/>
  <c r="S231"/>
  <c r="S232" s="1"/>
  <c r="R231"/>
  <c r="R232" s="1"/>
  <c r="Q231"/>
  <c r="Q232" s="1"/>
  <c r="P231"/>
  <c r="P232" s="1"/>
  <c r="O231"/>
  <c r="O232" s="1"/>
  <c r="N231"/>
  <c r="N232" s="1"/>
  <c r="M231"/>
  <c r="M232" s="1"/>
  <c r="L231"/>
  <c r="L232" s="1"/>
  <c r="K231"/>
  <c r="K232" s="1"/>
  <c r="J231"/>
  <c r="J232" s="1"/>
  <c r="I231"/>
  <c r="I232" s="1"/>
  <c r="H231"/>
  <c r="H232" s="1"/>
  <c r="G231"/>
  <c r="G232" s="1"/>
  <c r="F231"/>
  <c r="F232" s="1"/>
  <c r="E231"/>
  <c r="E232" s="1"/>
  <c r="U213"/>
  <c r="U214" s="1"/>
  <c r="T213"/>
  <c r="T214" s="1"/>
  <c r="S213"/>
  <c r="S214" s="1"/>
  <c r="R213"/>
  <c r="R214" s="1"/>
  <c r="Q213"/>
  <c r="Q214" s="1"/>
  <c r="P213"/>
  <c r="P214" s="1"/>
  <c r="O213"/>
  <c r="O214" s="1"/>
  <c r="N213"/>
  <c r="N214" s="1"/>
  <c r="M213"/>
  <c r="M214" s="1"/>
  <c r="L213"/>
  <c r="L214" s="1"/>
  <c r="K213"/>
  <c r="K214" s="1"/>
  <c r="J213"/>
  <c r="J214" s="1"/>
  <c r="I213"/>
  <c r="I214" s="1"/>
  <c r="H213"/>
  <c r="H214" s="1"/>
  <c r="G213"/>
  <c r="G214" s="1"/>
  <c r="F213"/>
  <c r="F214" s="1"/>
  <c r="E213"/>
  <c r="E214" s="1"/>
  <c r="D213"/>
  <c r="D214" s="1"/>
  <c r="U194"/>
  <c r="U195" s="1"/>
  <c r="T194"/>
  <c r="T195" s="1"/>
  <c r="S194"/>
  <c r="S195" s="1"/>
  <c r="R194"/>
  <c r="R195" s="1"/>
  <c r="Q194"/>
  <c r="Q195" s="1"/>
  <c r="P194"/>
  <c r="P195" s="1"/>
  <c r="O194"/>
  <c r="O195" s="1"/>
  <c r="N194"/>
  <c r="N195" s="1"/>
  <c r="M194"/>
  <c r="M195" s="1"/>
  <c r="L194"/>
  <c r="L195" s="1"/>
  <c r="K194"/>
  <c r="K195" s="1"/>
  <c r="J194"/>
  <c r="J195" s="1"/>
  <c r="I194"/>
  <c r="I195" s="1"/>
  <c r="H194"/>
  <c r="H195" s="1"/>
  <c r="G194"/>
  <c r="G195" s="1"/>
  <c r="F194"/>
  <c r="F195" s="1"/>
  <c r="E194"/>
  <c r="E195" s="1"/>
  <c r="D194"/>
  <c r="D195" s="1"/>
  <c r="U176"/>
  <c r="T176"/>
  <c r="S176"/>
  <c r="R176"/>
  <c r="Q176"/>
  <c r="P176"/>
  <c r="O176"/>
  <c r="N176"/>
  <c r="M176"/>
  <c r="L176"/>
  <c r="K176"/>
  <c r="J176"/>
  <c r="I176"/>
  <c r="H176"/>
  <c r="G176"/>
  <c r="F176"/>
  <c r="E176"/>
  <c r="D176"/>
  <c r="U155"/>
  <c r="U156" s="1"/>
  <c r="T155"/>
  <c r="T156" s="1"/>
  <c r="S155"/>
  <c r="S156" s="1"/>
  <c r="R155"/>
  <c r="R156" s="1"/>
  <c r="Q155"/>
  <c r="Q156" s="1"/>
  <c r="P155"/>
  <c r="P156" s="1"/>
  <c r="O155"/>
  <c r="O156" s="1"/>
  <c r="N155"/>
  <c r="N156" s="1"/>
  <c r="M155"/>
  <c r="M156" s="1"/>
  <c r="L155"/>
  <c r="L156" s="1"/>
  <c r="K155"/>
  <c r="K156" s="1"/>
  <c r="J155"/>
  <c r="J156" s="1"/>
  <c r="I155"/>
  <c r="I156" s="1"/>
  <c r="H155"/>
  <c r="H156" s="1"/>
  <c r="G155"/>
  <c r="G156" s="1"/>
  <c r="F155"/>
  <c r="F156" s="1"/>
  <c r="E155"/>
  <c r="E156" s="1"/>
  <c r="D155"/>
  <c r="D156" s="1"/>
  <c r="U136"/>
  <c r="U137" s="1"/>
  <c r="T136"/>
  <c r="T137" s="1"/>
  <c r="S136"/>
  <c r="S137" s="1"/>
  <c r="R136"/>
  <c r="R137" s="1"/>
  <c r="Q136"/>
  <c r="Q137" s="1"/>
  <c r="P136"/>
  <c r="P137" s="1"/>
  <c r="O136"/>
  <c r="O137" s="1"/>
  <c r="N136"/>
  <c r="N137" s="1"/>
  <c r="M136"/>
  <c r="M137" s="1"/>
  <c r="L136"/>
  <c r="L137" s="1"/>
  <c r="K136"/>
  <c r="K137" s="1"/>
  <c r="J136"/>
  <c r="J137" s="1"/>
  <c r="I136"/>
  <c r="I137" s="1"/>
  <c r="H136"/>
  <c r="H137" s="1"/>
  <c r="G136"/>
  <c r="G137" s="1"/>
  <c r="F136"/>
  <c r="F137" s="1"/>
  <c r="E136"/>
  <c r="E137" s="1"/>
  <c r="D136"/>
  <c r="D137" s="1"/>
  <c r="C137"/>
  <c r="U117"/>
  <c r="U118" s="1"/>
  <c r="T117"/>
  <c r="T118" s="1"/>
  <c r="S117"/>
  <c r="S118" s="1"/>
  <c r="R117"/>
  <c r="R118" s="1"/>
  <c r="Q117"/>
  <c r="Q118" s="1"/>
  <c r="P117"/>
  <c r="P118" s="1"/>
  <c r="O117"/>
  <c r="O118" s="1"/>
  <c r="N117"/>
  <c r="N118" s="1"/>
  <c r="M117"/>
  <c r="M118" s="1"/>
  <c r="L117"/>
  <c r="L118" s="1"/>
  <c r="K117"/>
  <c r="K118" s="1"/>
  <c r="J117"/>
  <c r="J118" s="1"/>
  <c r="I117"/>
  <c r="I118" s="1"/>
  <c r="H117"/>
  <c r="H118" s="1"/>
  <c r="G117"/>
  <c r="G118" s="1"/>
  <c r="F117"/>
  <c r="F118" s="1"/>
  <c r="E117"/>
  <c r="E118" s="1"/>
  <c r="D117"/>
  <c r="D118" s="1"/>
  <c r="U99"/>
  <c r="U100" s="1"/>
  <c r="T99"/>
  <c r="T100" s="1"/>
  <c r="S99"/>
  <c r="S100" s="1"/>
  <c r="R99"/>
  <c r="R100" s="1"/>
  <c r="Q99"/>
  <c r="Q100" s="1"/>
  <c r="P99"/>
  <c r="P100" s="1"/>
  <c r="O99"/>
  <c r="O100" s="1"/>
  <c r="N99"/>
  <c r="N100" s="1"/>
  <c r="M99"/>
  <c r="M100" s="1"/>
  <c r="L99"/>
  <c r="L100" s="1"/>
  <c r="K99"/>
  <c r="K100" s="1"/>
  <c r="J99"/>
  <c r="J100" s="1"/>
  <c r="I99"/>
  <c r="I100" s="1"/>
  <c r="H99"/>
  <c r="H100" s="1"/>
  <c r="G99"/>
  <c r="G100" s="1"/>
  <c r="F99"/>
  <c r="F100" s="1"/>
  <c r="E99"/>
  <c r="E100" s="1"/>
  <c r="D99"/>
  <c r="D100" s="1"/>
  <c r="U81"/>
  <c r="U82" s="1"/>
  <c r="T81"/>
  <c r="T82" s="1"/>
  <c r="S81"/>
  <c r="S82" s="1"/>
  <c r="R81"/>
  <c r="R82" s="1"/>
  <c r="Q81"/>
  <c r="Q82" s="1"/>
  <c r="P81"/>
  <c r="P82" s="1"/>
  <c r="O81"/>
  <c r="O82" s="1"/>
  <c r="N81"/>
  <c r="N82" s="1"/>
  <c r="M81"/>
  <c r="M82" s="1"/>
  <c r="L81"/>
  <c r="L82" s="1"/>
  <c r="K81"/>
  <c r="K82" s="1"/>
  <c r="J81"/>
  <c r="J82" s="1"/>
  <c r="I81"/>
  <c r="I82" s="1"/>
  <c r="H81"/>
  <c r="H82" s="1"/>
  <c r="G81"/>
  <c r="G82" s="1"/>
  <c r="F81"/>
  <c r="F82" s="1"/>
  <c r="E81"/>
  <c r="E82" s="1"/>
  <c r="D81"/>
  <c r="D82" s="1"/>
  <c r="C82"/>
  <c r="U62"/>
  <c r="U63" s="1"/>
  <c r="T62"/>
  <c r="T63" s="1"/>
  <c r="S62"/>
  <c r="S63" s="1"/>
  <c r="R62"/>
  <c r="R63" s="1"/>
  <c r="Q62"/>
  <c r="Q63" s="1"/>
  <c r="P62"/>
  <c r="P63" s="1"/>
  <c r="O62"/>
  <c r="O63" s="1"/>
  <c r="N62"/>
  <c r="N63" s="1"/>
  <c r="M62"/>
  <c r="M63" s="1"/>
  <c r="L62"/>
  <c r="L63" s="1"/>
  <c r="K62"/>
  <c r="K63" s="1"/>
  <c r="J62"/>
  <c r="J63" s="1"/>
  <c r="I62"/>
  <c r="I63" s="1"/>
  <c r="H62"/>
  <c r="H63" s="1"/>
  <c r="G62"/>
  <c r="G63" s="1"/>
  <c r="F62"/>
  <c r="F63" s="1"/>
  <c r="E62"/>
  <c r="E63" s="1"/>
  <c r="D62"/>
  <c r="D63" s="1"/>
  <c r="U43"/>
  <c r="U44" s="1"/>
  <c r="T43"/>
  <c r="T44" s="1"/>
  <c r="S43"/>
  <c r="S44" s="1"/>
  <c r="R43"/>
  <c r="R44" s="1"/>
  <c r="Q43"/>
  <c r="Q44" s="1"/>
  <c r="P43"/>
  <c r="P44" s="1"/>
  <c r="O43"/>
  <c r="O44" s="1"/>
  <c r="N43"/>
  <c r="N44" s="1"/>
  <c r="M43"/>
  <c r="M44" s="1"/>
  <c r="L43"/>
  <c r="L44" s="1"/>
  <c r="K43"/>
  <c r="K44" s="1"/>
  <c r="J43"/>
  <c r="J44" s="1"/>
  <c r="I43"/>
  <c r="I44" s="1"/>
  <c r="H43"/>
  <c r="H44" s="1"/>
  <c r="G43"/>
  <c r="G44" s="1"/>
  <c r="F43"/>
  <c r="F44" s="1"/>
  <c r="E43"/>
  <c r="E44" s="1"/>
  <c r="U24"/>
  <c r="U25" s="1"/>
  <c r="T24"/>
  <c r="T25" s="1"/>
  <c r="S24"/>
  <c r="S25" s="1"/>
  <c r="R24"/>
  <c r="R25" s="1"/>
  <c r="Q24"/>
  <c r="Q25" s="1"/>
  <c r="P24"/>
  <c r="P25" s="1"/>
  <c r="O24"/>
  <c r="O25" s="1"/>
  <c r="N24"/>
  <c r="N25" s="1"/>
  <c r="M24"/>
  <c r="M25" s="1"/>
  <c r="L24"/>
  <c r="L25" s="1"/>
  <c r="K24"/>
  <c r="K25" s="1"/>
  <c r="J24"/>
  <c r="J25" s="1"/>
  <c r="I24"/>
  <c r="I25" s="1"/>
  <c r="H24"/>
  <c r="H25" s="1"/>
  <c r="G24"/>
  <c r="G25" s="1"/>
  <c r="F24"/>
  <c r="F25" s="1"/>
  <c r="E24"/>
  <c r="E25" s="1"/>
  <c r="D24"/>
  <c r="D25" s="1"/>
  <c r="C246" l="1"/>
  <c r="C232"/>
  <c r="H191" i="37"/>
  <c r="J191"/>
  <c r="L191"/>
  <c r="N191"/>
  <c r="P191"/>
  <c r="R191"/>
  <c r="T191"/>
  <c r="T192" s="1"/>
  <c r="C239" i="36"/>
  <c r="C241" s="1"/>
  <c r="C198" i="37"/>
  <c r="C238" i="38"/>
  <c r="C191" i="37"/>
  <c r="C192" s="1"/>
  <c r="E191"/>
  <c r="G191"/>
  <c r="G192" s="1"/>
  <c r="I191"/>
  <c r="I192" s="1"/>
  <c r="K191"/>
  <c r="K192" s="1"/>
  <c r="M191"/>
  <c r="M192" s="1"/>
  <c r="O191"/>
  <c r="O192" s="1"/>
  <c r="Q191"/>
  <c r="Q192" s="1"/>
  <c r="S191"/>
  <c r="S192" s="1"/>
  <c r="D191"/>
  <c r="F191"/>
  <c r="F192" s="1"/>
  <c r="F238" i="38"/>
  <c r="F239" s="1"/>
  <c r="F239" i="36"/>
  <c r="F240" s="1"/>
  <c r="C239" i="38"/>
  <c r="C231"/>
  <c r="C245"/>
  <c r="D245"/>
  <c r="D238"/>
  <c r="H238"/>
  <c r="H239" s="1"/>
  <c r="J238"/>
  <c r="J239" s="1"/>
  <c r="L238"/>
  <c r="L239" s="1"/>
  <c r="N238"/>
  <c r="N239" s="1"/>
  <c r="P238"/>
  <c r="P239" s="1"/>
  <c r="R238"/>
  <c r="R239" s="1"/>
  <c r="T238"/>
  <c r="T239" s="1"/>
  <c r="E238"/>
  <c r="G238"/>
  <c r="G239" s="1"/>
  <c r="I238"/>
  <c r="I239" s="1"/>
  <c r="K238"/>
  <c r="K239" s="1"/>
  <c r="M238"/>
  <c r="M239" s="1"/>
  <c r="O238"/>
  <c r="O239" s="1"/>
  <c r="Q238"/>
  <c r="Q239" s="1"/>
  <c r="S238"/>
  <c r="S239" s="1"/>
  <c r="H192" i="37"/>
  <c r="J192"/>
  <c r="L192"/>
  <c r="N192"/>
  <c r="P192"/>
  <c r="R192"/>
  <c r="C25" i="36"/>
  <c r="D239" i="38"/>
  <c r="C25"/>
  <c r="T239" i="36"/>
  <c r="T240" s="1"/>
  <c r="C240"/>
  <c r="G239"/>
  <c r="G240" s="1"/>
  <c r="K239"/>
  <c r="K240" s="1"/>
  <c r="O239"/>
  <c r="O240" s="1"/>
  <c r="S239"/>
  <c r="S240" s="1"/>
  <c r="D239"/>
  <c r="D241" s="1"/>
  <c r="H239"/>
  <c r="H240" s="1"/>
  <c r="J239"/>
  <c r="J240" s="1"/>
  <c r="L239"/>
  <c r="L240" s="1"/>
  <c r="N239"/>
  <c r="N240" s="1"/>
  <c r="P239"/>
  <c r="P240" s="1"/>
  <c r="R239"/>
  <c r="R240" s="1"/>
  <c r="E239"/>
  <c r="I239"/>
  <c r="I240" s="1"/>
  <c r="M239"/>
  <c r="M240" s="1"/>
  <c r="Q239"/>
  <c r="Q240" s="1"/>
  <c r="E183" i="18"/>
  <c r="E184" s="1"/>
  <c r="F183"/>
  <c r="F184" s="1"/>
  <c r="G183"/>
  <c r="G184" s="1"/>
  <c r="H183"/>
  <c r="H184" s="1"/>
  <c r="I183"/>
  <c r="I184" s="1"/>
  <c r="J183"/>
  <c r="J184" s="1"/>
  <c r="K183"/>
  <c r="K184" s="1"/>
  <c r="L183"/>
  <c r="L184" s="1"/>
  <c r="M183"/>
  <c r="M184" s="1"/>
  <c r="N183"/>
  <c r="N184" s="1"/>
  <c r="O183"/>
  <c r="O184" s="1"/>
  <c r="P183"/>
  <c r="P184" s="1"/>
  <c r="Q183"/>
  <c r="Q184" s="1"/>
  <c r="R183"/>
  <c r="R184" s="1"/>
  <c r="S183"/>
  <c r="S184" s="1"/>
  <c r="T183"/>
  <c r="T184" s="1"/>
  <c r="U183"/>
  <c r="U184" s="1"/>
  <c r="D183"/>
  <c r="D184" s="1"/>
  <c r="D170"/>
  <c r="E169"/>
  <c r="E170" s="1"/>
  <c r="F169"/>
  <c r="F170" s="1"/>
  <c r="G169"/>
  <c r="G170" s="1"/>
  <c r="H169"/>
  <c r="H170" s="1"/>
  <c r="I169"/>
  <c r="I170" s="1"/>
  <c r="J169"/>
  <c r="J170" s="1"/>
  <c r="K169"/>
  <c r="K170" s="1"/>
  <c r="L169"/>
  <c r="L170" s="1"/>
  <c r="M169"/>
  <c r="M170" s="1"/>
  <c r="N169"/>
  <c r="N170" s="1"/>
  <c r="O169"/>
  <c r="O170" s="1"/>
  <c r="P169"/>
  <c r="P170" s="1"/>
  <c r="Q169"/>
  <c r="Q170" s="1"/>
  <c r="R169"/>
  <c r="R170" s="1"/>
  <c r="S169"/>
  <c r="S170" s="1"/>
  <c r="T169"/>
  <c r="T170" s="1"/>
  <c r="U169"/>
  <c r="U170" s="1"/>
  <c r="C170"/>
  <c r="D154"/>
  <c r="D155" s="1"/>
  <c r="E154"/>
  <c r="E155" s="1"/>
  <c r="F154"/>
  <c r="F155" s="1"/>
  <c r="G154"/>
  <c r="G155" s="1"/>
  <c r="H154"/>
  <c r="H155" s="1"/>
  <c r="I154"/>
  <c r="I155" s="1"/>
  <c r="J154"/>
  <c r="J155" s="1"/>
  <c r="K154"/>
  <c r="K155" s="1"/>
  <c r="L154"/>
  <c r="L155" s="1"/>
  <c r="M154"/>
  <c r="M155" s="1"/>
  <c r="N154"/>
  <c r="N155" s="1"/>
  <c r="O154"/>
  <c r="O155" s="1"/>
  <c r="P154"/>
  <c r="P155" s="1"/>
  <c r="Q154"/>
  <c r="Q155" s="1"/>
  <c r="R154"/>
  <c r="R155" s="1"/>
  <c r="S154"/>
  <c r="S155" s="1"/>
  <c r="T154"/>
  <c r="T155" s="1"/>
  <c r="U154"/>
  <c r="U155" s="1"/>
  <c r="C155"/>
  <c r="D140"/>
  <c r="E140"/>
  <c r="F140"/>
  <c r="G140"/>
  <c r="H140"/>
  <c r="I140"/>
  <c r="J140"/>
  <c r="K140"/>
  <c r="L140"/>
  <c r="M140"/>
  <c r="N140"/>
  <c r="O140"/>
  <c r="P140"/>
  <c r="Q140"/>
  <c r="R140"/>
  <c r="S140"/>
  <c r="T140"/>
  <c r="U140"/>
  <c r="C140"/>
  <c r="E123"/>
  <c r="E124" s="1"/>
  <c r="F123"/>
  <c r="F124" s="1"/>
  <c r="G123"/>
  <c r="G124" s="1"/>
  <c r="H123"/>
  <c r="H124" s="1"/>
  <c r="I123"/>
  <c r="I124" s="1"/>
  <c r="J123"/>
  <c r="J124" s="1"/>
  <c r="K123"/>
  <c r="K124" s="1"/>
  <c r="L123"/>
  <c r="L124" s="1"/>
  <c r="M123"/>
  <c r="M124" s="1"/>
  <c r="N123"/>
  <c r="N124" s="1"/>
  <c r="O123"/>
  <c r="O124" s="1"/>
  <c r="P123"/>
  <c r="P124" s="1"/>
  <c r="Q123"/>
  <c r="Q124" s="1"/>
  <c r="R123"/>
  <c r="R124" s="1"/>
  <c r="S123"/>
  <c r="S124" s="1"/>
  <c r="T123"/>
  <c r="T124" s="1"/>
  <c r="U123"/>
  <c r="U124" s="1"/>
  <c r="D108"/>
  <c r="D109" s="1"/>
  <c r="E108"/>
  <c r="E109" s="1"/>
  <c r="F108"/>
  <c r="F109" s="1"/>
  <c r="G108"/>
  <c r="G109" s="1"/>
  <c r="H108"/>
  <c r="H109" s="1"/>
  <c r="I108"/>
  <c r="I109" s="1"/>
  <c r="J108"/>
  <c r="J109" s="1"/>
  <c r="K108"/>
  <c r="K109" s="1"/>
  <c r="L108"/>
  <c r="L109" s="1"/>
  <c r="M108"/>
  <c r="M109" s="1"/>
  <c r="N108"/>
  <c r="N109" s="1"/>
  <c r="O108"/>
  <c r="O109" s="1"/>
  <c r="P108"/>
  <c r="P109" s="1"/>
  <c r="Q108"/>
  <c r="Q109" s="1"/>
  <c r="R108"/>
  <c r="R109" s="1"/>
  <c r="S108"/>
  <c r="S109" s="1"/>
  <c r="T108"/>
  <c r="T109" s="1"/>
  <c r="U108"/>
  <c r="U109" s="1"/>
  <c r="C109"/>
  <c r="D93"/>
  <c r="D94" s="1"/>
  <c r="E93"/>
  <c r="E94" s="1"/>
  <c r="F93"/>
  <c r="F94" s="1"/>
  <c r="G93"/>
  <c r="G94" s="1"/>
  <c r="H93"/>
  <c r="H94" s="1"/>
  <c r="I93"/>
  <c r="I94" s="1"/>
  <c r="J93"/>
  <c r="J94" s="1"/>
  <c r="K93"/>
  <c r="K94" s="1"/>
  <c r="L93"/>
  <c r="L94" s="1"/>
  <c r="M93"/>
  <c r="M94" s="1"/>
  <c r="N93"/>
  <c r="N94" s="1"/>
  <c r="O93"/>
  <c r="O94" s="1"/>
  <c r="P93"/>
  <c r="P94" s="1"/>
  <c r="Q93"/>
  <c r="Q94" s="1"/>
  <c r="R93"/>
  <c r="R94" s="1"/>
  <c r="S93"/>
  <c r="S94" s="1"/>
  <c r="T93"/>
  <c r="T94" s="1"/>
  <c r="U93"/>
  <c r="U94" s="1"/>
  <c r="E79"/>
  <c r="E80" s="1"/>
  <c r="F79"/>
  <c r="F80" s="1"/>
  <c r="G79"/>
  <c r="G80" s="1"/>
  <c r="H79"/>
  <c r="H80" s="1"/>
  <c r="I79"/>
  <c r="I80" s="1"/>
  <c r="J79"/>
  <c r="J80" s="1"/>
  <c r="K79"/>
  <c r="K80" s="1"/>
  <c r="L79"/>
  <c r="L80" s="1"/>
  <c r="M79"/>
  <c r="M80" s="1"/>
  <c r="N79"/>
  <c r="N80" s="1"/>
  <c r="O79"/>
  <c r="O80" s="1"/>
  <c r="P79"/>
  <c r="P80" s="1"/>
  <c r="Q79"/>
  <c r="Q80" s="1"/>
  <c r="R79"/>
  <c r="R80" s="1"/>
  <c r="S79"/>
  <c r="S80" s="1"/>
  <c r="T79"/>
  <c r="T80" s="1"/>
  <c r="U79"/>
  <c r="U80" s="1"/>
  <c r="D80"/>
  <c r="D65"/>
  <c r="D66" s="1"/>
  <c r="E65"/>
  <c r="E66" s="1"/>
  <c r="F65"/>
  <c r="F66" s="1"/>
  <c r="G65"/>
  <c r="G66" s="1"/>
  <c r="H65"/>
  <c r="H66" s="1"/>
  <c r="I65"/>
  <c r="I66" s="1"/>
  <c r="J65"/>
  <c r="J66" s="1"/>
  <c r="K65"/>
  <c r="K66" s="1"/>
  <c r="L65"/>
  <c r="L66" s="1"/>
  <c r="M65"/>
  <c r="M66" s="1"/>
  <c r="N65"/>
  <c r="N66" s="1"/>
  <c r="O65"/>
  <c r="O66" s="1"/>
  <c r="P65"/>
  <c r="P66" s="1"/>
  <c r="Q65"/>
  <c r="Q66" s="1"/>
  <c r="R65"/>
  <c r="R66" s="1"/>
  <c r="S65"/>
  <c r="S66" s="1"/>
  <c r="T65"/>
  <c r="T66" s="1"/>
  <c r="U65"/>
  <c r="U66" s="1"/>
  <c r="C66"/>
  <c r="E50"/>
  <c r="E51" s="1"/>
  <c r="F50"/>
  <c r="F51" s="1"/>
  <c r="G50"/>
  <c r="G51" s="1"/>
  <c r="H50"/>
  <c r="H51" s="1"/>
  <c r="I50"/>
  <c r="I51" s="1"/>
  <c r="J50"/>
  <c r="J51" s="1"/>
  <c r="K50"/>
  <c r="K51" s="1"/>
  <c r="L50"/>
  <c r="L51" s="1"/>
  <c r="M50"/>
  <c r="M51" s="1"/>
  <c r="N50"/>
  <c r="N51" s="1"/>
  <c r="O50"/>
  <c r="O51" s="1"/>
  <c r="P50"/>
  <c r="P51" s="1"/>
  <c r="Q50"/>
  <c r="Q51" s="1"/>
  <c r="R50"/>
  <c r="R51" s="1"/>
  <c r="S50"/>
  <c r="S51" s="1"/>
  <c r="T50"/>
  <c r="T51" s="1"/>
  <c r="U50"/>
  <c r="U51" s="1"/>
  <c r="D51"/>
  <c r="E35"/>
  <c r="E36" s="1"/>
  <c r="F35"/>
  <c r="F36" s="1"/>
  <c r="G35"/>
  <c r="G36" s="1"/>
  <c r="H35"/>
  <c r="H36" s="1"/>
  <c r="I35"/>
  <c r="I36" s="1"/>
  <c r="J35"/>
  <c r="J36" s="1"/>
  <c r="K35"/>
  <c r="K36" s="1"/>
  <c r="L35"/>
  <c r="L36" s="1"/>
  <c r="M35"/>
  <c r="M36" s="1"/>
  <c r="N35"/>
  <c r="N36" s="1"/>
  <c r="O35"/>
  <c r="O36" s="1"/>
  <c r="P35"/>
  <c r="P36" s="1"/>
  <c r="Q35"/>
  <c r="Q36" s="1"/>
  <c r="R35"/>
  <c r="R36" s="1"/>
  <c r="S35"/>
  <c r="S36" s="1"/>
  <c r="T35"/>
  <c r="T36" s="1"/>
  <c r="U35"/>
  <c r="U36" s="1"/>
  <c r="D20"/>
  <c r="D21" s="1"/>
  <c r="E20"/>
  <c r="E21" s="1"/>
  <c r="F20"/>
  <c r="F21" s="1"/>
  <c r="G20"/>
  <c r="G21" s="1"/>
  <c r="H20"/>
  <c r="H21" s="1"/>
  <c r="I20"/>
  <c r="I21" s="1"/>
  <c r="J20"/>
  <c r="J21" s="1"/>
  <c r="K20"/>
  <c r="K21" s="1"/>
  <c r="L20"/>
  <c r="L21" s="1"/>
  <c r="M20"/>
  <c r="M21" s="1"/>
  <c r="N20"/>
  <c r="N21" s="1"/>
  <c r="O20"/>
  <c r="O21" s="1"/>
  <c r="P20"/>
  <c r="P21" s="1"/>
  <c r="Q20"/>
  <c r="Q21" s="1"/>
  <c r="R20"/>
  <c r="R21" s="1"/>
  <c r="S20"/>
  <c r="S21" s="1"/>
  <c r="T20"/>
  <c r="T21" s="1"/>
  <c r="U20"/>
  <c r="U21" s="1"/>
  <c r="C21"/>
  <c r="C198" l="1"/>
  <c r="E239" i="38"/>
  <c r="E240"/>
  <c r="C240"/>
  <c r="D192" i="37"/>
  <c r="D193"/>
  <c r="E192"/>
  <c r="E193"/>
  <c r="F191" i="18"/>
  <c r="C191"/>
  <c r="C193" s="1"/>
  <c r="K191"/>
  <c r="K192" s="1"/>
  <c r="E191"/>
  <c r="E240" i="36"/>
  <c r="D240"/>
  <c r="S191" i="18"/>
  <c r="S192" s="1"/>
  <c r="Q191"/>
  <c r="Q192" s="1"/>
  <c r="O191"/>
  <c r="O192" s="1"/>
  <c r="M191"/>
  <c r="M192" s="1"/>
  <c r="I191"/>
  <c r="I192" s="1"/>
  <c r="G191"/>
  <c r="G192" s="1"/>
  <c r="T191"/>
  <c r="T192" s="1"/>
  <c r="R191"/>
  <c r="R192" s="1"/>
  <c r="P191"/>
  <c r="P192" s="1"/>
  <c r="N191"/>
  <c r="N192" s="1"/>
  <c r="L191"/>
  <c r="L192" s="1"/>
  <c r="J191"/>
  <c r="J192" s="1"/>
  <c r="H191"/>
  <c r="H192" s="1"/>
  <c r="F192"/>
  <c r="D191"/>
  <c r="E192" l="1"/>
  <c r="E193"/>
  <c r="D192"/>
  <c r="C192"/>
</calcChain>
</file>

<file path=xl/sharedStrings.xml><?xml version="1.0" encoding="utf-8"?>
<sst xmlns="http://schemas.openxmlformats.org/spreadsheetml/2006/main" count="3334" uniqueCount="154">
  <si>
    <t>№ рецептуры</t>
  </si>
  <si>
    <t>Масса</t>
  </si>
  <si>
    <t>Белки</t>
  </si>
  <si>
    <t>Жиры</t>
  </si>
  <si>
    <t>Углеводы</t>
  </si>
  <si>
    <t>Энергетическая ценность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</si>
  <si>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</si>
  <si>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</si>
  <si>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</si>
  <si>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</si>
  <si>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</si>
  <si>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</si>
  <si>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</si>
  <si>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</si>
  <si>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</si>
  <si>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</si>
  <si>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</si>
  <si>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</si>
  <si>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</si>
  <si>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</si>
  <si>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</si>
  <si>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</si>
  <si>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</si>
  <si>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</si>
  <si>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</si>
  <si>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Понедельник, 1 неделя</t>
  </si>
  <si>
    <t>54-11з-2020</t>
  </si>
  <si>
    <t>54-4г-2020</t>
  </si>
  <si>
    <t>Каша гречневая рассыпчатая</t>
  </si>
  <si>
    <t>54-4гн-2020</t>
  </si>
  <si>
    <t>Чай с молоком и сахаром</t>
  </si>
  <si>
    <t>Пром.</t>
  </si>
  <si>
    <t>Хлеб пшеничный</t>
  </si>
  <si>
    <t>Хлеб ржаной</t>
  </si>
  <si>
    <t>Итого за Завтрак</t>
  </si>
  <si>
    <t>Итого за день</t>
  </si>
  <si>
    <t>Вторник, 1 неделя</t>
  </si>
  <si>
    <t>54-7з-2020</t>
  </si>
  <si>
    <t>54-22м-2020</t>
  </si>
  <si>
    <t>Рагу из курицы</t>
  </si>
  <si>
    <t>54-21гн-2020</t>
  </si>
  <si>
    <t>Какао с молоком</t>
  </si>
  <si>
    <t>Среда, 1 неделя</t>
  </si>
  <si>
    <t>54-13з-2020</t>
  </si>
  <si>
    <t>54-1г-2020</t>
  </si>
  <si>
    <t>Макароны отварные</t>
  </si>
  <si>
    <t xml:space="preserve">54-2м-2020 </t>
  </si>
  <si>
    <t>Гуляш из говядины</t>
  </si>
  <si>
    <t>54-3гн-2020</t>
  </si>
  <si>
    <t>Чай с лимоном и сахаром</t>
  </si>
  <si>
    <t>Четверг, 1 неделя</t>
  </si>
  <si>
    <t>54-9з-2020</t>
  </si>
  <si>
    <t>Салат из белокочанной капусты с морковью и яблоками</t>
  </si>
  <si>
    <t>54-11г-2020</t>
  </si>
  <si>
    <t>Картофельное пюре</t>
  </si>
  <si>
    <t>54-2гн-2020</t>
  </si>
  <si>
    <t>Чай с сахаром</t>
  </si>
  <si>
    <t>Пятница, 1 неделя</t>
  </si>
  <si>
    <t>54-6г-2020</t>
  </si>
  <si>
    <t>Рис отварной</t>
  </si>
  <si>
    <t>Суббота, 1 неделя</t>
  </si>
  <si>
    <t>54-16з-2020</t>
  </si>
  <si>
    <t>Винегрет с растительным маслом</t>
  </si>
  <si>
    <t>54-23гн-2020</t>
  </si>
  <si>
    <t>Кофейный напиток с молоком</t>
  </si>
  <si>
    <t>Понедельник, 2 неделя</t>
  </si>
  <si>
    <t>Вторник, 2 неделя</t>
  </si>
  <si>
    <t>54-12м-2020</t>
  </si>
  <si>
    <t>Плов с курицей</t>
  </si>
  <si>
    <t>Среда, 2 неделя</t>
  </si>
  <si>
    <t>Четверг, 2 неделя</t>
  </si>
  <si>
    <t>Пятница, 2 неделя</t>
  </si>
  <si>
    <t>Суббота, 2 неделя</t>
  </si>
  <si>
    <t>7-11</t>
  </si>
  <si>
    <t>Плов из говядины</t>
  </si>
  <si>
    <t>Компот из кураги</t>
  </si>
  <si>
    <t>54-7р-2020</t>
  </si>
  <si>
    <t>Рыба припущенная в молоко</t>
  </si>
  <si>
    <t>Салат из моркови с яблоками с растительным маслом</t>
  </si>
  <si>
    <t>Салат из белокочанной капусты с растительным маслом</t>
  </si>
  <si>
    <t>140/60</t>
  </si>
  <si>
    <t>Салат из свеклы отварной с растительным маслом</t>
  </si>
  <si>
    <t>Салат из белокочанной капусты с морковью и яблоками с растительным маслом</t>
  </si>
  <si>
    <t>160/40</t>
  </si>
  <si>
    <t>150/50</t>
  </si>
  <si>
    <t>Сушка простая</t>
  </si>
  <si>
    <t>54-13к-2020</t>
  </si>
  <si>
    <t>Каша вязкая молочная пшеничная</t>
  </si>
  <si>
    <t>54-1гн-2020</t>
  </si>
  <si>
    <t>Чай без сахара</t>
  </si>
  <si>
    <t>54-6к-2020</t>
  </si>
  <si>
    <t>Каша вязкая молочная пшенная</t>
  </si>
  <si>
    <t>54-9к-2020</t>
  </si>
  <si>
    <t>Каша вязкая молочная овсяная</t>
  </si>
  <si>
    <t>1 день, 1 неделя</t>
  </si>
  <si>
    <t xml:space="preserve">2 день, 1 неделя </t>
  </si>
  <si>
    <t xml:space="preserve">3 день, 1 неделя </t>
  </si>
  <si>
    <t xml:space="preserve">4 день, 1 неделя </t>
  </si>
  <si>
    <t xml:space="preserve">5 день, 1 неделя </t>
  </si>
  <si>
    <t xml:space="preserve">6 день, 1 неделя </t>
  </si>
  <si>
    <t xml:space="preserve">7 день, 2 неделя </t>
  </si>
  <si>
    <t xml:space="preserve">8 день, 2 неделя </t>
  </si>
  <si>
    <t>9 день, 2 неделя</t>
  </si>
  <si>
    <t xml:space="preserve">10 день, 2 неделя </t>
  </si>
  <si>
    <t xml:space="preserve">11 день, 2 неделя </t>
  </si>
  <si>
    <t>12 день, 2 неделя</t>
  </si>
  <si>
    <t>Витамины</t>
  </si>
  <si>
    <t>Минеральные вещества</t>
  </si>
  <si>
    <t>Прием пищи, наименование блюда</t>
  </si>
  <si>
    <t>Пищевые вещества</t>
  </si>
  <si>
    <t>ИТОГО</t>
  </si>
  <si>
    <t>Итого за весь период</t>
  </si>
  <si>
    <t>Среднее значение</t>
  </si>
  <si>
    <t>Содержание белков, жиров, углеводов в меню за период в % от калорийности</t>
  </si>
  <si>
    <t>СУММАРНЫЕ ОБЪЕМЫ БЛЮД ПО ПРИЕМАМ ПИЩИ (В ГРАММАХ)</t>
  </si>
  <si>
    <t>Возраст детей</t>
  </si>
  <si>
    <t>7-11 лет</t>
  </si>
  <si>
    <t>ИТОГО ПО  МЕНЮ</t>
  </si>
  <si>
    <t>Овощи для салатов (морковь, лук, капуста, картофель) урожай 2021 года</t>
  </si>
  <si>
    <t>Горячий завтрак</t>
  </si>
  <si>
    <t>Буфет</t>
  </si>
  <si>
    <t>Итого за буфет</t>
  </si>
  <si>
    <t>буфет</t>
  </si>
  <si>
    <t>горячий завтрак</t>
  </si>
  <si>
    <t>ном.рец №608</t>
  </si>
  <si>
    <t>ном.рец №174</t>
  </si>
  <si>
    <t>СОГЛАСОВАНО</t>
  </si>
  <si>
    <t>УТВЕРЖДЕНО</t>
  </si>
  <si>
    <t>11-18</t>
  </si>
  <si>
    <t>11-18 лет</t>
  </si>
  <si>
    <t>160/60</t>
  </si>
  <si>
    <t>180/40</t>
  </si>
  <si>
    <t>170/50</t>
  </si>
  <si>
    <t>Яблоко</t>
  </si>
  <si>
    <t>54-2хн-2020</t>
  </si>
  <si>
    <t>______________________________________</t>
  </si>
  <si>
    <t>__________________________</t>
  </si>
  <si>
    <t>ООО "Крепыш"</t>
  </si>
  <si>
    <t>_______________________Ефремов В.Ю.</t>
  </si>
  <si>
    <t>Тефтели мясные из говядины, полуфабрикат в соусе</t>
  </si>
  <si>
    <t>60/40</t>
  </si>
  <si>
    <t>Котлета мясная Любительская, полуфабрикат в соусе</t>
  </si>
  <si>
    <t>80/30</t>
  </si>
  <si>
    <t>рец.2015г.</t>
  </si>
  <si>
    <t>Пельмени мясные отварные, полуфабрикат</t>
  </si>
  <si>
    <t xml:space="preserve">Меню  для организации питания детей в возрасте от 7 до 11 лет в образовательных  учреждениях Мензелинского муниципального района на 2 полугодие 2021-2022 учебный год. </t>
  </si>
  <si>
    <t xml:space="preserve">Меню  для организации питания детей в возрасте от 11 до 18 лет в образовательных  учреждениях Мензелинского муниципального района на 2 полугодие 2021-2022 учебный год. </t>
  </si>
  <si>
    <t xml:space="preserve">Меню  для организации питания детей с ОВЗ в возрасте от 7 до 11 лет в образовательных  учреждениях Мензелинского муниципального района на 2 полугодие 2021-2022 учебный год. </t>
  </si>
  <si>
    <t xml:space="preserve">Меню  для организации питания детей с ОВЗ в возрасте от 11 до 18 лет в образовательных  учреждениях Мензелинского муниципального района на 2 полугодие 2021-2022 учебный год. </t>
  </si>
  <si>
    <t>70/30</t>
  </si>
  <si>
    <t>54-10в-2020</t>
  </si>
  <si>
    <t>Булочка ванильная</t>
  </si>
  <si>
    <t>№243</t>
  </si>
  <si>
    <t>Сосиски говяжьи отварные, п/ф (2 шт)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</si>
</sst>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0" fillId="0" borderId="0" xfId="0" applyBorder="1"/>
    <xf numFmtId="0" fontId="3" fillId="0" borderId="0" xfId="0" applyFont="1" applyBorder="1"/>
    <xf numFmtId="0" fontId="5" fillId="0" borderId="0" xfId="0" applyFont="1"/>
    <xf numFmtId="0" fontId="4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/>
    <xf numFmtId="0" fontId="3" fillId="0" borderId="4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0" fontId="1" fillId="0" borderId="4" xfId="0" applyFont="1" applyBorder="1" applyAlignment="1"/>
    <xf numFmtId="0" fontId="1" fillId="0" borderId="4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right"/>
    </xf>
    <xf numFmtId="2" fontId="0" fillId="0" borderId="0" xfId="0" applyNumberForma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/>
    </xf>
    <xf numFmtId="49" fontId="4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3" xfId="0" applyBorder="1"/>
    <xf numFmtId="0" fontId="3" fillId="0" borderId="3" xfId="0" applyFont="1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0" xfId="0" applyFill="1"/>
    <xf numFmtId="0" fontId="4" fillId="0" borderId="1" xfId="0" applyFont="1" applyFill="1" applyBorder="1"/>
    <xf numFmtId="2" fontId="0" fillId="0" borderId="1" xfId="0" applyNumberForma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8" fillId="0" borderId="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00"/>
  <sheetViews>
    <sheetView topLeftCell="A64" zoomScaleNormal="100" workbookViewId="0">
      <selection activeCell="D80" sqref="D80"/>
    </sheetView>
  </sheetViews>
  <sheetFormatPr defaultRowHeight="15"/>
  <cols>
    <col min="1" max="1" width="14" customWidth="1"/>
    <col min="2" max="2" width="35.5703125" customWidth="1"/>
    <col min="3" max="3" width="7.42578125" customWidth="1"/>
    <col min="4" max="4" width="7.85546875" customWidth="1"/>
    <col min="5" max="6" width="6.28515625" customWidth="1"/>
    <col min="7" max="7" width="11.28515625" customWidth="1"/>
    <col min="8" max="21" width="6.28515625" customWidth="1"/>
  </cols>
  <sheetData>
    <row r="1" spans="1:21">
      <c r="A1" s="54" t="s">
        <v>126</v>
      </c>
      <c r="B1" s="55"/>
      <c r="O1" s="74" t="s">
        <v>127</v>
      </c>
      <c r="P1" s="75"/>
      <c r="Q1" s="75"/>
      <c r="R1" s="75"/>
      <c r="S1" s="75"/>
      <c r="T1" s="75"/>
      <c r="U1" s="75"/>
    </row>
    <row r="2" spans="1:21" ht="18.75" customHeight="1">
      <c r="A2" s="52" t="s">
        <v>136</v>
      </c>
      <c r="B2" s="53"/>
      <c r="C2" s="53"/>
      <c r="D2" s="53"/>
      <c r="E2" s="53"/>
      <c r="F2" s="53"/>
      <c r="G2" s="53"/>
      <c r="O2" s="76" t="s">
        <v>137</v>
      </c>
      <c r="P2" s="77"/>
      <c r="Q2" s="77"/>
      <c r="R2" s="77"/>
      <c r="S2" s="77"/>
      <c r="T2" s="77"/>
      <c r="U2" s="77"/>
    </row>
    <row r="3" spans="1:21" ht="24.75" customHeight="1">
      <c r="A3" s="54" t="s">
        <v>136</v>
      </c>
      <c r="B3" s="55"/>
      <c r="C3" s="55"/>
      <c r="D3" s="55"/>
      <c r="E3" s="55"/>
      <c r="F3" s="55"/>
      <c r="G3" s="55"/>
      <c r="O3" s="74" t="s">
        <v>138</v>
      </c>
      <c r="P3" s="75"/>
      <c r="Q3" s="75"/>
      <c r="R3" s="75"/>
      <c r="S3" s="75"/>
      <c r="T3" s="75"/>
      <c r="U3" s="75"/>
    </row>
    <row r="4" spans="1:21">
      <c r="A4" s="19"/>
      <c r="B4" s="19"/>
    </row>
    <row r="5" spans="1:21">
      <c r="B5" s="1"/>
    </row>
    <row r="6" spans="1:21">
      <c r="A6" s="78" t="s">
        <v>145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</row>
    <row r="7" spans="1:21">
      <c r="A7" s="1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</row>
    <row r="8" spans="1:21" ht="24" customHeight="1">
      <c r="A8" s="61" t="s">
        <v>94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</row>
    <row r="9" spans="1:21" ht="19.5" customHeight="1">
      <c r="A9" s="56" t="s">
        <v>0</v>
      </c>
      <c r="B9" s="56" t="s">
        <v>108</v>
      </c>
      <c r="C9" s="69" t="s">
        <v>1</v>
      </c>
      <c r="D9" s="71" t="s">
        <v>109</v>
      </c>
      <c r="E9" s="72"/>
      <c r="F9" s="73"/>
      <c r="G9" s="63" t="s">
        <v>5</v>
      </c>
      <c r="H9" s="68" t="s">
        <v>106</v>
      </c>
      <c r="I9" s="68"/>
      <c r="J9" s="68"/>
      <c r="K9" s="68"/>
      <c r="L9" s="68"/>
      <c r="M9" s="68" t="s">
        <v>107</v>
      </c>
      <c r="N9" s="68"/>
      <c r="O9" s="68"/>
      <c r="P9" s="68"/>
      <c r="Q9" s="68"/>
      <c r="R9" s="68"/>
      <c r="S9" s="68"/>
      <c r="T9" s="68"/>
      <c r="U9" s="68"/>
    </row>
    <row r="10" spans="1:21" ht="24.75" customHeight="1">
      <c r="A10" s="56"/>
      <c r="B10" s="56"/>
      <c r="C10" s="70"/>
      <c r="D10" s="29" t="s">
        <v>2</v>
      </c>
      <c r="E10" s="30" t="s">
        <v>3</v>
      </c>
      <c r="F10" s="30" t="s">
        <v>4</v>
      </c>
      <c r="G10" s="64"/>
      <c r="H10" s="26" t="s">
        <v>6</v>
      </c>
      <c r="I10" s="26" t="s">
        <v>7</v>
      </c>
      <c r="J10" s="26" t="s">
        <v>8</v>
      </c>
      <c r="K10" s="26" t="s">
        <v>9</v>
      </c>
      <c r="L10" s="26" t="s">
        <v>10</v>
      </c>
      <c r="M10" s="26" t="s">
        <v>11</v>
      </c>
      <c r="N10" s="26" t="s">
        <v>12</v>
      </c>
      <c r="O10" s="26" t="s">
        <v>13</v>
      </c>
      <c r="P10" s="26" t="s">
        <v>14</v>
      </c>
      <c r="Q10" s="26" t="s">
        <v>15</v>
      </c>
      <c r="R10" s="26" t="s">
        <v>16</v>
      </c>
      <c r="S10" s="26" t="s">
        <v>17</v>
      </c>
      <c r="T10" s="26" t="s">
        <v>18</v>
      </c>
      <c r="U10" s="26" t="s">
        <v>19</v>
      </c>
    </row>
    <row r="11" spans="1:21">
      <c r="A11" s="2"/>
      <c r="B11" s="2"/>
      <c r="C11" s="26" t="s">
        <v>20</v>
      </c>
      <c r="D11" s="26" t="s">
        <v>20</v>
      </c>
      <c r="E11" s="26" t="s">
        <v>20</v>
      </c>
      <c r="F11" s="26" t="s">
        <v>20</v>
      </c>
      <c r="G11" s="26" t="s">
        <v>21</v>
      </c>
      <c r="H11" s="26" t="s">
        <v>22</v>
      </c>
      <c r="I11" s="26" t="s">
        <v>22</v>
      </c>
      <c r="J11" s="26" t="s">
        <v>23</v>
      </c>
      <c r="K11" s="26" t="s">
        <v>24</v>
      </c>
      <c r="L11" s="26" t="s">
        <v>22</v>
      </c>
      <c r="M11" s="26" t="s">
        <v>22</v>
      </c>
      <c r="N11" s="26" t="s">
        <v>22</v>
      </c>
      <c r="O11" s="26" t="s">
        <v>22</v>
      </c>
      <c r="P11" s="26" t="s">
        <v>22</v>
      </c>
      <c r="Q11" s="26" t="s">
        <v>22</v>
      </c>
      <c r="R11" s="26" t="s">
        <v>22</v>
      </c>
      <c r="S11" s="26" t="s">
        <v>24</v>
      </c>
      <c r="T11" s="26" t="s">
        <v>24</v>
      </c>
      <c r="U11" s="26" t="s">
        <v>24</v>
      </c>
    </row>
    <row r="12" spans="1:21">
      <c r="A12" s="3"/>
      <c r="B12" s="4" t="s">
        <v>25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s="3"/>
      <c r="B13" s="2" t="s">
        <v>119</v>
      </c>
      <c r="C13" s="6" t="s">
        <v>73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30">
      <c r="A14" s="3" t="s">
        <v>26</v>
      </c>
      <c r="B14" s="21" t="s">
        <v>78</v>
      </c>
      <c r="C14" s="3">
        <v>60</v>
      </c>
      <c r="D14" s="3">
        <v>0.5</v>
      </c>
      <c r="E14" s="3">
        <v>6.1</v>
      </c>
      <c r="F14" s="3">
        <v>4.3</v>
      </c>
      <c r="G14" s="3">
        <v>74.3</v>
      </c>
      <c r="H14" s="3">
        <v>0.03</v>
      </c>
      <c r="I14" s="3">
        <v>0.03</v>
      </c>
      <c r="J14" s="3">
        <v>732.9</v>
      </c>
      <c r="K14" s="3">
        <v>0</v>
      </c>
      <c r="L14" s="3">
        <v>3.63</v>
      </c>
      <c r="M14" s="3">
        <v>89.79</v>
      </c>
      <c r="N14" s="3">
        <v>123.26</v>
      </c>
      <c r="O14" s="3">
        <v>13.5</v>
      </c>
      <c r="P14" s="3">
        <v>15.57</v>
      </c>
      <c r="Q14" s="3">
        <v>22.38</v>
      </c>
      <c r="R14" s="3">
        <v>0.66</v>
      </c>
      <c r="S14" s="3">
        <v>10.19</v>
      </c>
      <c r="T14" s="3">
        <v>0.09</v>
      </c>
      <c r="U14" s="3">
        <v>21.57</v>
      </c>
    </row>
    <row r="15" spans="1:21" ht="21" customHeight="1">
      <c r="A15" s="3" t="s">
        <v>27</v>
      </c>
      <c r="B15" s="3" t="s">
        <v>28</v>
      </c>
      <c r="C15" s="3">
        <v>150</v>
      </c>
      <c r="D15" s="3">
        <v>8.1999999999999993</v>
      </c>
      <c r="E15" s="3">
        <v>6.3</v>
      </c>
      <c r="F15" s="3">
        <v>35.9</v>
      </c>
      <c r="G15" s="3">
        <v>233.7</v>
      </c>
      <c r="H15" s="3">
        <v>0.21</v>
      </c>
      <c r="I15" s="3">
        <v>0.12</v>
      </c>
      <c r="J15" s="3">
        <v>19.190000000000001</v>
      </c>
      <c r="K15" s="3">
        <v>0.09</v>
      </c>
      <c r="L15" s="3">
        <v>0</v>
      </c>
      <c r="M15" s="3">
        <v>149.44999999999999</v>
      </c>
      <c r="N15" s="3">
        <v>219.36</v>
      </c>
      <c r="O15" s="3">
        <v>46.62</v>
      </c>
      <c r="P15" s="3">
        <v>120.16</v>
      </c>
      <c r="Q15" s="3">
        <v>180.99</v>
      </c>
      <c r="R15" s="3">
        <v>4.05</v>
      </c>
      <c r="S15" s="3">
        <v>22.28</v>
      </c>
      <c r="T15" s="3">
        <v>3.52</v>
      </c>
      <c r="U15" s="3">
        <v>16.059999999999999</v>
      </c>
    </row>
    <row r="16" spans="1:21" ht="30.75" customHeight="1">
      <c r="A16" s="7" t="s">
        <v>125</v>
      </c>
      <c r="B16" s="21" t="s">
        <v>139</v>
      </c>
      <c r="C16" s="35" t="s">
        <v>142</v>
      </c>
      <c r="D16" s="3">
        <v>10.81</v>
      </c>
      <c r="E16" s="3">
        <v>10.4</v>
      </c>
      <c r="F16" s="3">
        <v>8.42</v>
      </c>
      <c r="G16" s="3">
        <v>168.9</v>
      </c>
      <c r="H16" s="3">
        <v>0</v>
      </c>
      <c r="I16" s="3">
        <v>0</v>
      </c>
      <c r="J16" s="3">
        <v>38.450000000000003</v>
      </c>
      <c r="K16" s="3">
        <v>0.01</v>
      </c>
      <c r="L16" s="3">
        <v>1.79</v>
      </c>
      <c r="M16" s="3">
        <v>3</v>
      </c>
      <c r="N16" s="3">
        <v>43</v>
      </c>
      <c r="O16" s="3">
        <v>45.75</v>
      </c>
      <c r="P16" s="3">
        <v>35.130000000000003</v>
      </c>
      <c r="Q16" s="3">
        <v>109</v>
      </c>
      <c r="R16" s="3">
        <v>1.6</v>
      </c>
      <c r="S16" s="3">
        <v>0</v>
      </c>
      <c r="T16" s="3">
        <v>0</v>
      </c>
      <c r="U16" s="3">
        <v>0</v>
      </c>
    </row>
    <row r="17" spans="1:21" ht="21" customHeight="1">
      <c r="A17" s="3" t="s">
        <v>29</v>
      </c>
      <c r="B17" s="3" t="s">
        <v>30</v>
      </c>
      <c r="C17" s="3">
        <v>200</v>
      </c>
      <c r="D17" s="3">
        <v>1.6</v>
      </c>
      <c r="E17" s="3">
        <v>1.1000000000000001</v>
      </c>
      <c r="F17" s="3">
        <v>8.6</v>
      </c>
      <c r="G17" s="3">
        <v>50.9</v>
      </c>
      <c r="H17" s="3">
        <v>0.01</v>
      </c>
      <c r="I17" s="3">
        <v>7.0000000000000007E-2</v>
      </c>
      <c r="J17" s="3">
        <v>6.9</v>
      </c>
      <c r="K17" s="3">
        <v>0</v>
      </c>
      <c r="L17" s="3">
        <v>0.3</v>
      </c>
      <c r="M17" s="3">
        <v>19.68</v>
      </c>
      <c r="N17" s="3">
        <v>81.349999999999994</v>
      </c>
      <c r="O17" s="3">
        <v>103.48</v>
      </c>
      <c r="P17" s="3">
        <v>9.92</v>
      </c>
      <c r="Q17" s="3">
        <v>46.33</v>
      </c>
      <c r="R17" s="3">
        <v>0.78</v>
      </c>
      <c r="S17" s="3">
        <v>4.5</v>
      </c>
      <c r="T17" s="3">
        <v>0.88</v>
      </c>
      <c r="U17" s="3">
        <v>10</v>
      </c>
    </row>
    <row r="18" spans="1:21" ht="21" customHeight="1">
      <c r="A18" s="3" t="s">
        <v>31</v>
      </c>
      <c r="B18" s="3" t="s">
        <v>32</v>
      </c>
      <c r="C18" s="3">
        <v>30</v>
      </c>
      <c r="D18" s="3">
        <v>2.2999999999999998</v>
      </c>
      <c r="E18" s="3">
        <v>0.2</v>
      </c>
      <c r="F18" s="3">
        <v>14.8</v>
      </c>
      <c r="G18" s="3">
        <v>70.3</v>
      </c>
      <c r="H18" s="3">
        <v>0.03</v>
      </c>
      <c r="I18" s="3">
        <v>0.01</v>
      </c>
      <c r="J18" s="3">
        <v>0</v>
      </c>
      <c r="K18" s="3">
        <v>0</v>
      </c>
      <c r="L18" s="3">
        <v>0</v>
      </c>
      <c r="M18" s="3">
        <v>149.69999999999999</v>
      </c>
      <c r="N18" s="3">
        <v>27.9</v>
      </c>
      <c r="O18" s="3">
        <v>6</v>
      </c>
      <c r="P18" s="3">
        <v>4.2</v>
      </c>
      <c r="Q18" s="3">
        <v>19.5</v>
      </c>
      <c r="R18" s="3">
        <v>0.33</v>
      </c>
      <c r="S18" s="3">
        <v>0.96</v>
      </c>
      <c r="T18" s="3">
        <v>1.8</v>
      </c>
      <c r="U18" s="3">
        <v>4.3499999999999996</v>
      </c>
    </row>
    <row r="19" spans="1:21" ht="21" customHeight="1">
      <c r="A19" s="3" t="s">
        <v>31</v>
      </c>
      <c r="B19" s="3" t="s">
        <v>33</v>
      </c>
      <c r="C19" s="3">
        <v>20</v>
      </c>
      <c r="D19" s="3">
        <v>1.3</v>
      </c>
      <c r="E19" s="3">
        <v>0.2</v>
      </c>
      <c r="F19" s="3">
        <v>6.7</v>
      </c>
      <c r="G19" s="3">
        <v>34.200000000000003</v>
      </c>
      <c r="H19" s="3">
        <v>0.04</v>
      </c>
      <c r="I19" s="3">
        <v>0.02</v>
      </c>
      <c r="J19" s="3">
        <v>0</v>
      </c>
      <c r="K19" s="3">
        <v>0</v>
      </c>
      <c r="L19" s="3">
        <v>0</v>
      </c>
      <c r="M19" s="3">
        <v>122</v>
      </c>
      <c r="N19" s="3">
        <v>49</v>
      </c>
      <c r="O19" s="3">
        <v>7</v>
      </c>
      <c r="P19" s="3">
        <v>9.4</v>
      </c>
      <c r="Q19" s="3">
        <v>31.6</v>
      </c>
      <c r="R19" s="3">
        <v>0.78</v>
      </c>
      <c r="S19" s="3">
        <v>0</v>
      </c>
      <c r="T19" s="3">
        <v>6.18</v>
      </c>
      <c r="U19" s="3">
        <v>0</v>
      </c>
    </row>
    <row r="20" spans="1:21" ht="21" customHeight="1">
      <c r="A20" s="3"/>
      <c r="B20" s="2" t="s">
        <v>34</v>
      </c>
      <c r="C20" s="2">
        <v>570</v>
      </c>
      <c r="D20" s="2">
        <f t="shared" ref="D20:U20" si="0">SUM(D14:D19)</f>
        <v>24.71</v>
      </c>
      <c r="E20" s="2">
        <f t="shared" si="0"/>
        <v>24.299999999999997</v>
      </c>
      <c r="F20" s="2">
        <f t="shared" si="0"/>
        <v>78.72</v>
      </c>
      <c r="G20" s="2">
        <f t="shared" si="0"/>
        <v>632.29999999999995</v>
      </c>
      <c r="H20" s="2">
        <f t="shared" si="0"/>
        <v>0.32</v>
      </c>
      <c r="I20" s="2">
        <f t="shared" si="0"/>
        <v>0.25</v>
      </c>
      <c r="J20" s="2">
        <f t="shared" si="0"/>
        <v>797.44</v>
      </c>
      <c r="K20" s="2">
        <f t="shared" si="0"/>
        <v>9.9999999999999992E-2</v>
      </c>
      <c r="L20" s="2">
        <f t="shared" si="0"/>
        <v>5.72</v>
      </c>
      <c r="M20" s="2">
        <f t="shared" si="0"/>
        <v>533.62</v>
      </c>
      <c r="N20" s="2">
        <f t="shared" si="0"/>
        <v>543.87</v>
      </c>
      <c r="O20" s="2">
        <f t="shared" si="0"/>
        <v>222.35000000000002</v>
      </c>
      <c r="P20" s="2">
        <f t="shared" si="0"/>
        <v>194.37999999999997</v>
      </c>
      <c r="Q20" s="2">
        <f t="shared" si="0"/>
        <v>409.8</v>
      </c>
      <c r="R20" s="2">
        <f t="shared" si="0"/>
        <v>8.2000000000000011</v>
      </c>
      <c r="S20" s="2">
        <f t="shared" si="0"/>
        <v>37.93</v>
      </c>
      <c r="T20" s="2">
        <f t="shared" si="0"/>
        <v>12.469999999999999</v>
      </c>
      <c r="U20" s="2">
        <f t="shared" si="0"/>
        <v>51.98</v>
      </c>
    </row>
    <row r="21" spans="1:21" ht="21" customHeight="1">
      <c r="A21" s="24"/>
      <c r="B21" s="25" t="s">
        <v>35</v>
      </c>
      <c r="C21" s="25">
        <f>C20</f>
        <v>570</v>
      </c>
      <c r="D21" s="25">
        <f t="shared" ref="D21:U21" si="1">D20</f>
        <v>24.71</v>
      </c>
      <c r="E21" s="25">
        <f t="shared" si="1"/>
        <v>24.299999999999997</v>
      </c>
      <c r="F21" s="25">
        <f t="shared" si="1"/>
        <v>78.72</v>
      </c>
      <c r="G21" s="25">
        <f t="shared" si="1"/>
        <v>632.29999999999995</v>
      </c>
      <c r="H21" s="25">
        <f t="shared" si="1"/>
        <v>0.32</v>
      </c>
      <c r="I21" s="25">
        <f t="shared" si="1"/>
        <v>0.25</v>
      </c>
      <c r="J21" s="25">
        <f t="shared" si="1"/>
        <v>797.44</v>
      </c>
      <c r="K21" s="25">
        <f t="shared" si="1"/>
        <v>9.9999999999999992E-2</v>
      </c>
      <c r="L21" s="25">
        <f t="shared" si="1"/>
        <v>5.72</v>
      </c>
      <c r="M21" s="25">
        <f t="shared" si="1"/>
        <v>533.62</v>
      </c>
      <c r="N21" s="25">
        <f t="shared" si="1"/>
        <v>543.87</v>
      </c>
      <c r="O21" s="25">
        <f t="shared" si="1"/>
        <v>222.35000000000002</v>
      </c>
      <c r="P21" s="25">
        <f t="shared" si="1"/>
        <v>194.37999999999997</v>
      </c>
      <c r="Q21" s="25">
        <f t="shared" si="1"/>
        <v>409.8</v>
      </c>
      <c r="R21" s="25">
        <f t="shared" si="1"/>
        <v>8.2000000000000011</v>
      </c>
      <c r="S21" s="25">
        <f t="shared" si="1"/>
        <v>37.93</v>
      </c>
      <c r="T21" s="25">
        <f t="shared" si="1"/>
        <v>12.469999999999999</v>
      </c>
      <c r="U21" s="25">
        <f t="shared" si="1"/>
        <v>51.98</v>
      </c>
    </row>
    <row r="22" spans="1:21" ht="21" customHeight="1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20"/>
      <c r="U22" s="20"/>
    </row>
    <row r="23" spans="1:21" ht="36.75" customHeight="1">
      <c r="A23" s="61" t="s">
        <v>95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</row>
    <row r="24" spans="1:21" ht="29.25" customHeight="1">
      <c r="A24" s="56" t="s">
        <v>0</v>
      </c>
      <c r="B24" s="56" t="s">
        <v>108</v>
      </c>
      <c r="C24" s="69" t="s">
        <v>1</v>
      </c>
      <c r="D24" s="71" t="s">
        <v>109</v>
      </c>
      <c r="E24" s="72"/>
      <c r="F24" s="73"/>
      <c r="G24" s="63" t="s">
        <v>5</v>
      </c>
      <c r="H24" s="68" t="s">
        <v>106</v>
      </c>
      <c r="I24" s="68"/>
      <c r="J24" s="68"/>
      <c r="K24" s="68"/>
      <c r="L24" s="68"/>
      <c r="M24" s="68" t="s">
        <v>107</v>
      </c>
      <c r="N24" s="68"/>
      <c r="O24" s="68"/>
      <c r="P24" s="68"/>
      <c r="Q24" s="68"/>
      <c r="R24" s="68"/>
      <c r="S24" s="68"/>
      <c r="T24" s="68"/>
      <c r="U24" s="68"/>
    </row>
    <row r="25" spans="1:21" ht="30">
      <c r="A25" s="56"/>
      <c r="B25" s="56"/>
      <c r="C25" s="70"/>
      <c r="D25" s="29" t="s">
        <v>2</v>
      </c>
      <c r="E25" s="30" t="s">
        <v>3</v>
      </c>
      <c r="F25" s="30" t="s">
        <v>4</v>
      </c>
      <c r="G25" s="64"/>
      <c r="H25" s="26" t="s">
        <v>6</v>
      </c>
      <c r="I25" s="26" t="s">
        <v>7</v>
      </c>
      <c r="J25" s="26" t="s">
        <v>8</v>
      </c>
      <c r="K25" s="26" t="s">
        <v>9</v>
      </c>
      <c r="L25" s="26" t="s">
        <v>10</v>
      </c>
      <c r="M25" s="26" t="s">
        <v>11</v>
      </c>
      <c r="N25" s="26" t="s">
        <v>12</v>
      </c>
      <c r="O25" s="26" t="s">
        <v>13</v>
      </c>
      <c r="P25" s="26" t="s">
        <v>14</v>
      </c>
      <c r="Q25" s="26" t="s">
        <v>15</v>
      </c>
      <c r="R25" s="26" t="s">
        <v>16</v>
      </c>
      <c r="S25" s="26" t="s">
        <v>17</v>
      </c>
      <c r="T25" s="26" t="s">
        <v>18</v>
      </c>
      <c r="U25" s="26" t="s">
        <v>19</v>
      </c>
    </row>
    <row r="26" spans="1:21">
      <c r="A26" s="2"/>
      <c r="B26" s="2"/>
      <c r="C26" s="26" t="s">
        <v>20</v>
      </c>
      <c r="D26" s="26" t="s">
        <v>20</v>
      </c>
      <c r="E26" s="26" t="s">
        <v>20</v>
      </c>
      <c r="F26" s="26" t="s">
        <v>20</v>
      </c>
      <c r="G26" s="26" t="s">
        <v>21</v>
      </c>
      <c r="H26" s="26" t="s">
        <v>22</v>
      </c>
      <c r="I26" s="26" t="s">
        <v>22</v>
      </c>
      <c r="J26" s="26" t="s">
        <v>23</v>
      </c>
      <c r="K26" s="26" t="s">
        <v>24</v>
      </c>
      <c r="L26" s="26" t="s">
        <v>22</v>
      </c>
      <c r="M26" s="26" t="s">
        <v>22</v>
      </c>
      <c r="N26" s="26" t="s">
        <v>22</v>
      </c>
      <c r="O26" s="26" t="s">
        <v>22</v>
      </c>
      <c r="P26" s="26" t="s">
        <v>22</v>
      </c>
      <c r="Q26" s="26" t="s">
        <v>22</v>
      </c>
      <c r="R26" s="26" t="s">
        <v>22</v>
      </c>
      <c r="S26" s="26" t="s">
        <v>24</v>
      </c>
      <c r="T26" s="26" t="s">
        <v>24</v>
      </c>
      <c r="U26" s="26" t="s">
        <v>24</v>
      </c>
    </row>
    <row r="27" spans="1:21">
      <c r="A27" s="3"/>
      <c r="B27" s="4" t="s">
        <v>36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>
      <c r="A28" s="3"/>
      <c r="B28" s="2" t="s">
        <v>119</v>
      </c>
      <c r="C28" s="6" t="s">
        <v>73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30">
      <c r="A29" s="3" t="s">
        <v>37</v>
      </c>
      <c r="B29" s="21" t="s">
        <v>79</v>
      </c>
      <c r="C29" s="3">
        <v>60</v>
      </c>
      <c r="D29" s="3">
        <v>1.5</v>
      </c>
      <c r="E29" s="3">
        <v>6.1</v>
      </c>
      <c r="F29" s="3">
        <v>6.2</v>
      </c>
      <c r="G29" s="3">
        <v>85.8</v>
      </c>
      <c r="H29" s="3">
        <v>0.03</v>
      </c>
      <c r="I29" s="3">
        <v>0.04</v>
      </c>
      <c r="J29" s="3">
        <v>122.25</v>
      </c>
      <c r="K29" s="3">
        <v>0</v>
      </c>
      <c r="L29" s="3">
        <v>34.78</v>
      </c>
      <c r="M29" s="3">
        <v>88.69</v>
      </c>
      <c r="N29" s="3">
        <v>247.73</v>
      </c>
      <c r="O29" s="3">
        <v>40.39</v>
      </c>
      <c r="P29" s="3">
        <v>15.18</v>
      </c>
      <c r="Q29" s="3">
        <v>30.31</v>
      </c>
      <c r="R29" s="3">
        <v>0.55000000000000004</v>
      </c>
      <c r="S29" s="3">
        <v>10.73</v>
      </c>
      <c r="T29" s="3">
        <v>0.26</v>
      </c>
      <c r="U29" s="3">
        <v>12.66</v>
      </c>
    </row>
    <row r="30" spans="1:21" ht="21.75" customHeight="1">
      <c r="A30" s="3" t="s">
        <v>38</v>
      </c>
      <c r="B30" s="3" t="s">
        <v>39</v>
      </c>
      <c r="C30" s="35" t="s">
        <v>80</v>
      </c>
      <c r="D30" s="3">
        <v>21</v>
      </c>
      <c r="E30" s="3">
        <v>7</v>
      </c>
      <c r="F30" s="3">
        <v>17.5</v>
      </c>
      <c r="G30" s="3">
        <v>217.3</v>
      </c>
      <c r="H30" s="3">
        <v>0.14000000000000001</v>
      </c>
      <c r="I30" s="3">
        <v>0.11</v>
      </c>
      <c r="J30" s="3">
        <v>259.68</v>
      </c>
      <c r="K30" s="3">
        <v>0</v>
      </c>
      <c r="L30" s="3">
        <v>11.25</v>
      </c>
      <c r="M30" s="3">
        <v>281.38</v>
      </c>
      <c r="N30" s="3">
        <v>738.57</v>
      </c>
      <c r="O30" s="3">
        <v>32.19</v>
      </c>
      <c r="P30" s="3">
        <v>93.35</v>
      </c>
      <c r="Q30" s="3">
        <v>192.51</v>
      </c>
      <c r="R30" s="3">
        <v>2.13</v>
      </c>
      <c r="S30" s="3">
        <v>42.97</v>
      </c>
      <c r="T30" s="3">
        <v>17.04</v>
      </c>
      <c r="U30" s="3">
        <v>156.36000000000001</v>
      </c>
    </row>
    <row r="31" spans="1:21" ht="21" customHeight="1">
      <c r="A31" s="3" t="s">
        <v>40</v>
      </c>
      <c r="B31" s="3" t="s">
        <v>41</v>
      </c>
      <c r="C31" s="3">
        <v>200</v>
      </c>
      <c r="D31" s="3">
        <v>4.7</v>
      </c>
      <c r="E31" s="3">
        <v>3.5</v>
      </c>
      <c r="F31" s="3">
        <v>12.5</v>
      </c>
      <c r="G31" s="3">
        <v>100.4</v>
      </c>
      <c r="H31" s="3">
        <v>0.04</v>
      </c>
      <c r="I31" s="3">
        <v>0.16</v>
      </c>
      <c r="J31" s="3">
        <v>17.25</v>
      </c>
      <c r="K31" s="3">
        <v>0</v>
      </c>
      <c r="L31" s="3">
        <v>0.68</v>
      </c>
      <c r="M31" s="3">
        <v>49.95</v>
      </c>
      <c r="N31" s="3">
        <v>220.33</v>
      </c>
      <c r="O31" s="3">
        <v>167.68</v>
      </c>
      <c r="P31" s="3">
        <v>34.32</v>
      </c>
      <c r="Q31" s="3">
        <v>130.28</v>
      </c>
      <c r="R31" s="3">
        <v>1.0900000000000001</v>
      </c>
      <c r="S31" s="3">
        <v>11.7</v>
      </c>
      <c r="T31" s="3">
        <v>2.29</v>
      </c>
      <c r="U31" s="3">
        <v>38.25</v>
      </c>
    </row>
    <row r="32" spans="1:21" ht="21" customHeight="1">
      <c r="A32" s="3" t="s">
        <v>150</v>
      </c>
      <c r="B32" s="3" t="s">
        <v>151</v>
      </c>
      <c r="C32" s="3">
        <v>50</v>
      </c>
      <c r="D32" s="3">
        <v>3.9</v>
      </c>
      <c r="E32" s="3">
        <v>3.37</v>
      </c>
      <c r="F32" s="3">
        <v>25.37</v>
      </c>
      <c r="G32" s="3">
        <v>147.4</v>
      </c>
      <c r="H32" s="3">
        <v>0.04</v>
      </c>
      <c r="I32" s="3">
        <v>0.02</v>
      </c>
      <c r="J32" s="3">
        <v>15.93</v>
      </c>
      <c r="K32" s="3">
        <v>0.12</v>
      </c>
      <c r="L32" s="3">
        <v>0</v>
      </c>
      <c r="M32" s="3">
        <v>200</v>
      </c>
      <c r="N32" s="3">
        <v>41</v>
      </c>
      <c r="O32" s="3">
        <v>14</v>
      </c>
      <c r="P32" s="3">
        <v>5</v>
      </c>
      <c r="Q32" s="3">
        <v>33</v>
      </c>
      <c r="R32" s="3">
        <v>0.5</v>
      </c>
      <c r="S32" s="3">
        <v>27.814</v>
      </c>
      <c r="T32" s="3">
        <v>2.6</v>
      </c>
      <c r="U32" s="3">
        <v>9.19</v>
      </c>
    </row>
    <row r="33" spans="1:21" ht="21" customHeight="1">
      <c r="A33" s="3" t="s">
        <v>31</v>
      </c>
      <c r="B33" s="3" t="s">
        <v>32</v>
      </c>
      <c r="C33" s="3">
        <v>30</v>
      </c>
      <c r="D33" s="3">
        <v>2.2999999999999998</v>
      </c>
      <c r="E33" s="3">
        <v>0.2</v>
      </c>
      <c r="F33" s="3">
        <v>14.8</v>
      </c>
      <c r="G33" s="3">
        <v>70.3</v>
      </c>
      <c r="H33" s="3">
        <v>0.03</v>
      </c>
      <c r="I33" s="3">
        <v>0.01</v>
      </c>
      <c r="J33" s="3">
        <v>0</v>
      </c>
      <c r="K33" s="3">
        <v>0</v>
      </c>
      <c r="L33" s="3">
        <v>0</v>
      </c>
      <c r="M33" s="3">
        <v>149.69999999999999</v>
      </c>
      <c r="N33" s="3">
        <v>27.9</v>
      </c>
      <c r="O33" s="3">
        <v>6</v>
      </c>
      <c r="P33" s="3">
        <v>4.2</v>
      </c>
      <c r="Q33" s="3">
        <v>19.5</v>
      </c>
      <c r="R33" s="3">
        <v>0.33</v>
      </c>
      <c r="S33" s="3">
        <v>0.96</v>
      </c>
      <c r="T33" s="3">
        <v>1.8</v>
      </c>
      <c r="U33" s="3">
        <v>4.3499999999999996</v>
      </c>
    </row>
    <row r="34" spans="1:21" ht="21" customHeight="1">
      <c r="A34" s="3" t="s">
        <v>31</v>
      </c>
      <c r="B34" s="3" t="s">
        <v>33</v>
      </c>
      <c r="C34" s="3">
        <v>20</v>
      </c>
      <c r="D34" s="3">
        <v>1.3</v>
      </c>
      <c r="E34" s="3">
        <v>0.2</v>
      </c>
      <c r="F34" s="3">
        <v>6.7</v>
      </c>
      <c r="G34" s="3">
        <v>34.200000000000003</v>
      </c>
      <c r="H34" s="3">
        <v>0.04</v>
      </c>
      <c r="I34" s="3">
        <v>0.02</v>
      </c>
      <c r="J34" s="3">
        <v>0</v>
      </c>
      <c r="K34" s="3">
        <v>0</v>
      </c>
      <c r="L34" s="3">
        <v>0</v>
      </c>
      <c r="M34" s="3">
        <v>122</v>
      </c>
      <c r="N34" s="3">
        <v>49</v>
      </c>
      <c r="O34" s="3">
        <v>7</v>
      </c>
      <c r="P34" s="3">
        <v>9.4</v>
      </c>
      <c r="Q34" s="3">
        <v>31.6</v>
      </c>
      <c r="R34" s="3">
        <v>0.78</v>
      </c>
      <c r="S34" s="3">
        <v>0</v>
      </c>
      <c r="T34" s="3">
        <v>6.18</v>
      </c>
      <c r="U34" s="3">
        <v>0</v>
      </c>
    </row>
    <row r="35" spans="1:21" ht="21" customHeight="1">
      <c r="A35" s="3"/>
      <c r="B35" s="2" t="s">
        <v>34</v>
      </c>
      <c r="C35" s="2">
        <v>560</v>
      </c>
      <c r="D35" s="2">
        <f>SUM(D29:D34)</f>
        <v>34.699999999999996</v>
      </c>
      <c r="E35" s="2">
        <f t="shared" ref="E35:U35" si="2">SUM(E29:E34)</f>
        <v>20.37</v>
      </c>
      <c r="F35" s="2">
        <f t="shared" si="2"/>
        <v>83.070000000000007</v>
      </c>
      <c r="G35" s="2">
        <f t="shared" si="2"/>
        <v>655.4</v>
      </c>
      <c r="H35" s="2">
        <f t="shared" si="2"/>
        <v>0.32</v>
      </c>
      <c r="I35" s="2">
        <f t="shared" si="2"/>
        <v>0.36000000000000004</v>
      </c>
      <c r="J35" s="2">
        <f t="shared" si="2"/>
        <v>415.11</v>
      </c>
      <c r="K35" s="2">
        <f t="shared" si="2"/>
        <v>0.12</v>
      </c>
      <c r="L35" s="2">
        <f t="shared" si="2"/>
        <v>46.71</v>
      </c>
      <c r="M35" s="2">
        <f t="shared" si="2"/>
        <v>891.72</v>
      </c>
      <c r="N35" s="2">
        <f t="shared" si="2"/>
        <v>1324.5300000000002</v>
      </c>
      <c r="O35" s="2">
        <f t="shared" si="2"/>
        <v>267.26</v>
      </c>
      <c r="P35" s="2">
        <f t="shared" si="2"/>
        <v>161.44999999999999</v>
      </c>
      <c r="Q35" s="2">
        <f t="shared" si="2"/>
        <v>437.20000000000005</v>
      </c>
      <c r="R35" s="2">
        <f t="shared" si="2"/>
        <v>5.38</v>
      </c>
      <c r="S35" s="2">
        <f t="shared" si="2"/>
        <v>94.173999999999992</v>
      </c>
      <c r="T35" s="2">
        <f t="shared" si="2"/>
        <v>30.17</v>
      </c>
      <c r="U35" s="2">
        <f t="shared" si="2"/>
        <v>220.81</v>
      </c>
    </row>
    <row r="36" spans="1:21" ht="21" customHeight="1">
      <c r="A36" s="3"/>
      <c r="B36" s="5" t="s">
        <v>35</v>
      </c>
      <c r="C36" s="5">
        <v>560</v>
      </c>
      <c r="D36" s="5">
        <f>D35</f>
        <v>34.699999999999996</v>
      </c>
      <c r="E36" s="5">
        <f t="shared" ref="E36:U36" si="3">E35</f>
        <v>20.37</v>
      </c>
      <c r="F36" s="5">
        <f t="shared" si="3"/>
        <v>83.070000000000007</v>
      </c>
      <c r="G36" s="5">
        <f t="shared" si="3"/>
        <v>655.4</v>
      </c>
      <c r="H36" s="5">
        <f t="shared" si="3"/>
        <v>0.32</v>
      </c>
      <c r="I36" s="5">
        <f t="shared" si="3"/>
        <v>0.36000000000000004</v>
      </c>
      <c r="J36" s="5">
        <f t="shared" si="3"/>
        <v>415.11</v>
      </c>
      <c r="K36" s="5">
        <f t="shared" si="3"/>
        <v>0.12</v>
      </c>
      <c r="L36" s="5">
        <f t="shared" si="3"/>
        <v>46.71</v>
      </c>
      <c r="M36" s="5">
        <f t="shared" si="3"/>
        <v>891.72</v>
      </c>
      <c r="N36" s="5">
        <f t="shared" si="3"/>
        <v>1324.5300000000002</v>
      </c>
      <c r="O36" s="5">
        <f t="shared" si="3"/>
        <v>267.26</v>
      </c>
      <c r="P36" s="5">
        <f t="shared" si="3"/>
        <v>161.44999999999999</v>
      </c>
      <c r="Q36" s="5">
        <f t="shared" si="3"/>
        <v>437.20000000000005</v>
      </c>
      <c r="R36" s="5">
        <f t="shared" si="3"/>
        <v>5.38</v>
      </c>
      <c r="S36" s="5">
        <f t="shared" si="3"/>
        <v>94.173999999999992</v>
      </c>
      <c r="T36" s="5">
        <f t="shared" si="3"/>
        <v>30.17</v>
      </c>
      <c r="U36" s="5">
        <f t="shared" si="3"/>
        <v>220.81</v>
      </c>
    </row>
    <row r="37" spans="1:21" ht="21" customHeight="1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6"/>
      <c r="U37" s="16"/>
    </row>
    <row r="38" spans="1:21" ht="18.75">
      <c r="A38" s="62" t="s">
        <v>96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</row>
    <row r="39" spans="1:21" ht="36.75" customHeight="1">
      <c r="A39" s="56" t="s">
        <v>0</v>
      </c>
      <c r="B39" s="56" t="s">
        <v>108</v>
      </c>
      <c r="C39" s="69" t="s">
        <v>1</v>
      </c>
      <c r="D39" s="71" t="s">
        <v>109</v>
      </c>
      <c r="E39" s="72"/>
      <c r="F39" s="73"/>
      <c r="G39" s="63" t="s">
        <v>5</v>
      </c>
      <c r="H39" s="68" t="s">
        <v>106</v>
      </c>
      <c r="I39" s="68"/>
      <c r="J39" s="68"/>
      <c r="K39" s="68"/>
      <c r="L39" s="68"/>
      <c r="M39" s="68" t="s">
        <v>107</v>
      </c>
      <c r="N39" s="68"/>
      <c r="O39" s="68"/>
      <c r="P39" s="68"/>
      <c r="Q39" s="68"/>
      <c r="R39" s="68"/>
      <c r="S39" s="68"/>
      <c r="T39" s="68"/>
      <c r="U39" s="68"/>
    </row>
    <row r="40" spans="1:21" ht="30">
      <c r="A40" s="56"/>
      <c r="B40" s="56"/>
      <c r="C40" s="70"/>
      <c r="D40" s="29" t="s">
        <v>2</v>
      </c>
      <c r="E40" s="30" t="s">
        <v>3</v>
      </c>
      <c r="F40" s="30" t="s">
        <v>4</v>
      </c>
      <c r="G40" s="64"/>
      <c r="H40" s="26" t="s">
        <v>6</v>
      </c>
      <c r="I40" s="26" t="s">
        <v>7</v>
      </c>
      <c r="J40" s="26" t="s">
        <v>8</v>
      </c>
      <c r="K40" s="26" t="s">
        <v>9</v>
      </c>
      <c r="L40" s="26" t="s">
        <v>10</v>
      </c>
      <c r="M40" s="26" t="s">
        <v>11</v>
      </c>
      <c r="N40" s="26" t="s">
        <v>12</v>
      </c>
      <c r="O40" s="26" t="s">
        <v>13</v>
      </c>
      <c r="P40" s="26" t="s">
        <v>14</v>
      </c>
      <c r="Q40" s="26" t="s">
        <v>15</v>
      </c>
      <c r="R40" s="26" t="s">
        <v>16</v>
      </c>
      <c r="S40" s="26" t="s">
        <v>17</v>
      </c>
      <c r="T40" s="26" t="s">
        <v>18</v>
      </c>
      <c r="U40" s="26" t="s">
        <v>19</v>
      </c>
    </row>
    <row r="41" spans="1:21">
      <c r="A41" s="2"/>
      <c r="B41" s="2"/>
      <c r="C41" s="26" t="s">
        <v>20</v>
      </c>
      <c r="D41" s="26" t="s">
        <v>20</v>
      </c>
      <c r="E41" s="26" t="s">
        <v>20</v>
      </c>
      <c r="F41" s="26" t="s">
        <v>20</v>
      </c>
      <c r="G41" s="26" t="s">
        <v>21</v>
      </c>
      <c r="H41" s="26" t="s">
        <v>22</v>
      </c>
      <c r="I41" s="26" t="s">
        <v>22</v>
      </c>
      <c r="J41" s="26" t="s">
        <v>23</v>
      </c>
      <c r="K41" s="26" t="s">
        <v>24</v>
      </c>
      <c r="L41" s="26" t="s">
        <v>22</v>
      </c>
      <c r="M41" s="26" t="s">
        <v>22</v>
      </c>
      <c r="N41" s="26" t="s">
        <v>22</v>
      </c>
      <c r="O41" s="26" t="s">
        <v>22</v>
      </c>
      <c r="P41" s="26" t="s">
        <v>22</v>
      </c>
      <c r="Q41" s="26" t="s">
        <v>22</v>
      </c>
      <c r="R41" s="26" t="s">
        <v>22</v>
      </c>
      <c r="S41" s="26" t="s">
        <v>24</v>
      </c>
      <c r="T41" s="26" t="s">
        <v>24</v>
      </c>
      <c r="U41" s="26" t="s">
        <v>24</v>
      </c>
    </row>
    <row r="42" spans="1:21">
      <c r="A42" s="3"/>
      <c r="B42" s="4" t="s">
        <v>42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>
      <c r="A43" s="3"/>
      <c r="B43" s="2" t="s">
        <v>119</v>
      </c>
      <c r="C43" s="6" t="s">
        <v>73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30">
      <c r="A44" s="3" t="s">
        <v>43</v>
      </c>
      <c r="B44" s="21" t="s">
        <v>81</v>
      </c>
      <c r="C44" s="3">
        <v>60</v>
      </c>
      <c r="D44" s="3">
        <v>0.8</v>
      </c>
      <c r="E44" s="3">
        <v>2.7</v>
      </c>
      <c r="F44" s="3">
        <v>4.5999999999999996</v>
      </c>
      <c r="G44" s="3">
        <v>45.6</v>
      </c>
      <c r="H44" s="3">
        <v>0.01</v>
      </c>
      <c r="I44" s="3">
        <v>0.02</v>
      </c>
      <c r="J44" s="3">
        <v>0.68</v>
      </c>
      <c r="K44" s="3">
        <v>0</v>
      </c>
      <c r="L44" s="3">
        <v>2.2799999999999998</v>
      </c>
      <c r="M44" s="3">
        <v>78.77</v>
      </c>
      <c r="N44" s="3">
        <v>136.27000000000001</v>
      </c>
      <c r="O44" s="3">
        <v>19.21</v>
      </c>
      <c r="P44" s="3">
        <v>10.95</v>
      </c>
      <c r="Q44" s="3">
        <v>21.51</v>
      </c>
      <c r="R44" s="3">
        <v>0.7</v>
      </c>
      <c r="S44" s="3">
        <v>11.99</v>
      </c>
      <c r="T44" s="3">
        <v>0.35</v>
      </c>
      <c r="U44" s="3">
        <v>11.4</v>
      </c>
    </row>
    <row r="45" spans="1:21" ht="27" customHeight="1">
      <c r="A45" s="3" t="s">
        <v>44</v>
      </c>
      <c r="B45" s="3" t="s">
        <v>45</v>
      </c>
      <c r="C45" s="3">
        <v>150</v>
      </c>
      <c r="D45" s="3">
        <v>5.3</v>
      </c>
      <c r="E45" s="3">
        <v>4.9000000000000004</v>
      </c>
      <c r="F45" s="3">
        <v>32.799999999999997</v>
      </c>
      <c r="G45" s="3">
        <v>196.8</v>
      </c>
      <c r="H45" s="3">
        <v>0.06</v>
      </c>
      <c r="I45" s="3">
        <v>0.02</v>
      </c>
      <c r="J45" s="3">
        <v>18.36</v>
      </c>
      <c r="K45" s="3">
        <v>0.09</v>
      </c>
      <c r="L45" s="3">
        <v>0</v>
      </c>
      <c r="M45" s="3">
        <v>149.04</v>
      </c>
      <c r="N45" s="3">
        <v>53.8</v>
      </c>
      <c r="O45" s="3">
        <v>105.83</v>
      </c>
      <c r="P45" s="3">
        <v>7.19</v>
      </c>
      <c r="Q45" s="3">
        <v>40.700000000000003</v>
      </c>
      <c r="R45" s="3">
        <v>0.73</v>
      </c>
      <c r="S45" s="3">
        <v>20.77</v>
      </c>
      <c r="T45" s="3">
        <v>0.06</v>
      </c>
      <c r="U45" s="3">
        <v>11.92</v>
      </c>
    </row>
    <row r="46" spans="1:21" ht="21" customHeight="1">
      <c r="A46" s="7" t="s">
        <v>152</v>
      </c>
      <c r="B46" s="7" t="s">
        <v>153</v>
      </c>
      <c r="C46" s="35">
        <v>100</v>
      </c>
      <c r="D46" s="3">
        <v>13.2</v>
      </c>
      <c r="E46" s="3">
        <v>22.84</v>
      </c>
      <c r="F46" s="3">
        <v>1.8</v>
      </c>
      <c r="G46" s="3">
        <v>247.15</v>
      </c>
      <c r="H46" s="3">
        <v>0</v>
      </c>
      <c r="I46" s="3">
        <v>0</v>
      </c>
      <c r="J46" s="3">
        <v>0.08</v>
      </c>
      <c r="K46" s="3">
        <v>0.01</v>
      </c>
      <c r="L46" s="3">
        <v>0</v>
      </c>
      <c r="M46" s="3">
        <v>0</v>
      </c>
      <c r="N46" s="3">
        <v>0</v>
      </c>
      <c r="O46" s="3">
        <v>7.44</v>
      </c>
      <c r="P46" s="3">
        <v>15.51</v>
      </c>
      <c r="Q46" s="3">
        <v>137.38999999999999</v>
      </c>
      <c r="R46" s="3">
        <v>1.74</v>
      </c>
      <c r="S46" s="3">
        <v>0</v>
      </c>
      <c r="T46" s="3">
        <v>0</v>
      </c>
      <c r="U46" s="3">
        <v>0</v>
      </c>
    </row>
    <row r="47" spans="1:21" ht="21" customHeight="1">
      <c r="A47" s="3" t="s">
        <v>48</v>
      </c>
      <c r="B47" s="3" t="s">
        <v>49</v>
      </c>
      <c r="C47" s="3">
        <v>207</v>
      </c>
      <c r="D47" s="3">
        <v>0.2</v>
      </c>
      <c r="E47" s="3">
        <v>0.1</v>
      </c>
      <c r="F47" s="3">
        <v>6.6</v>
      </c>
      <c r="G47" s="3">
        <v>27.9</v>
      </c>
      <c r="H47" s="3">
        <v>0</v>
      </c>
      <c r="I47" s="3">
        <v>0.01</v>
      </c>
      <c r="J47" s="3">
        <v>0.38</v>
      </c>
      <c r="K47" s="3">
        <v>0</v>
      </c>
      <c r="L47" s="3">
        <v>1.1599999999999999</v>
      </c>
      <c r="M47" s="3">
        <v>1.26</v>
      </c>
      <c r="N47" s="3">
        <v>30.23</v>
      </c>
      <c r="O47" s="3">
        <v>67</v>
      </c>
      <c r="P47" s="3">
        <v>4.5599999999999996</v>
      </c>
      <c r="Q47" s="3">
        <v>8.52</v>
      </c>
      <c r="R47" s="3">
        <v>0.77</v>
      </c>
      <c r="S47" s="3">
        <v>0.01</v>
      </c>
      <c r="T47" s="3">
        <v>0.02</v>
      </c>
      <c r="U47" s="3">
        <v>0.7</v>
      </c>
    </row>
    <row r="48" spans="1:21" ht="21" customHeight="1">
      <c r="A48" s="3" t="s">
        <v>31</v>
      </c>
      <c r="B48" s="3" t="s">
        <v>33</v>
      </c>
      <c r="C48" s="3">
        <v>20</v>
      </c>
      <c r="D48" s="3">
        <v>1.3</v>
      </c>
      <c r="E48" s="3">
        <v>0.2</v>
      </c>
      <c r="F48" s="3">
        <v>6.7</v>
      </c>
      <c r="G48" s="3">
        <v>34.200000000000003</v>
      </c>
      <c r="H48" s="3">
        <v>0.04</v>
      </c>
      <c r="I48" s="3">
        <v>0.02</v>
      </c>
      <c r="J48" s="3">
        <v>0</v>
      </c>
      <c r="K48" s="3">
        <v>0</v>
      </c>
      <c r="L48" s="3">
        <v>0</v>
      </c>
      <c r="M48" s="3">
        <v>122</v>
      </c>
      <c r="N48" s="3">
        <v>49</v>
      </c>
      <c r="O48" s="3">
        <v>7</v>
      </c>
      <c r="P48" s="3">
        <v>9.4</v>
      </c>
      <c r="Q48" s="3">
        <v>31.6</v>
      </c>
      <c r="R48" s="3">
        <v>0.78</v>
      </c>
      <c r="S48" s="3">
        <v>0</v>
      </c>
      <c r="T48" s="3">
        <v>6.18</v>
      </c>
      <c r="U48" s="3">
        <v>0</v>
      </c>
    </row>
    <row r="49" spans="1:21" ht="21" customHeight="1">
      <c r="A49" s="3" t="s">
        <v>31</v>
      </c>
      <c r="B49" s="3" t="s">
        <v>32</v>
      </c>
      <c r="C49" s="3">
        <v>30</v>
      </c>
      <c r="D49" s="3">
        <v>2.2999999999999998</v>
      </c>
      <c r="E49" s="3">
        <v>0.2</v>
      </c>
      <c r="F49" s="3">
        <v>14.8</v>
      </c>
      <c r="G49" s="3">
        <v>70.3</v>
      </c>
      <c r="H49" s="3">
        <v>0.03</v>
      </c>
      <c r="I49" s="3">
        <v>0.01</v>
      </c>
      <c r="J49" s="3">
        <v>0</v>
      </c>
      <c r="K49" s="3">
        <v>0</v>
      </c>
      <c r="L49" s="3">
        <v>0</v>
      </c>
      <c r="M49" s="3">
        <v>149.69999999999999</v>
      </c>
      <c r="N49" s="3">
        <v>27.9</v>
      </c>
      <c r="O49" s="3">
        <v>6</v>
      </c>
      <c r="P49" s="3">
        <v>4.2</v>
      </c>
      <c r="Q49" s="3">
        <v>19.5</v>
      </c>
      <c r="R49" s="3">
        <v>0.33</v>
      </c>
      <c r="S49" s="3">
        <v>0.96</v>
      </c>
      <c r="T49" s="3">
        <v>1.8</v>
      </c>
      <c r="U49" s="3">
        <v>4.3499999999999996</v>
      </c>
    </row>
    <row r="50" spans="1:21" ht="21" customHeight="1">
      <c r="A50" s="3"/>
      <c r="B50" s="2" t="s">
        <v>34</v>
      </c>
      <c r="C50" s="2">
        <f>SUM(C44:C49)</f>
        <v>567</v>
      </c>
      <c r="D50" s="2">
        <f>SUM(D44:D49)</f>
        <v>23.099999999999998</v>
      </c>
      <c r="E50" s="2">
        <f t="shared" ref="E50:U50" si="4">SUM(E44:E49)</f>
        <v>30.94</v>
      </c>
      <c r="F50" s="2">
        <f t="shared" si="4"/>
        <v>67.3</v>
      </c>
      <c r="G50" s="2">
        <f t="shared" si="4"/>
        <v>621.95000000000005</v>
      </c>
      <c r="H50" s="2">
        <f t="shared" si="4"/>
        <v>0.13999999999999999</v>
      </c>
      <c r="I50" s="2">
        <f t="shared" si="4"/>
        <v>0.08</v>
      </c>
      <c r="J50" s="2">
        <f t="shared" si="4"/>
        <v>19.499999999999996</v>
      </c>
      <c r="K50" s="2">
        <f t="shared" si="4"/>
        <v>9.9999999999999992E-2</v>
      </c>
      <c r="L50" s="2">
        <f t="shared" si="4"/>
        <v>3.4399999999999995</v>
      </c>
      <c r="M50" s="2">
        <f t="shared" si="4"/>
        <v>500.77</v>
      </c>
      <c r="N50" s="2">
        <f t="shared" si="4"/>
        <v>297.19999999999993</v>
      </c>
      <c r="O50" s="2">
        <f t="shared" si="4"/>
        <v>212.48</v>
      </c>
      <c r="P50" s="2">
        <f t="shared" si="4"/>
        <v>51.81</v>
      </c>
      <c r="Q50" s="2">
        <f t="shared" si="4"/>
        <v>259.22000000000003</v>
      </c>
      <c r="R50" s="2">
        <f t="shared" si="4"/>
        <v>5.05</v>
      </c>
      <c r="S50" s="2">
        <f t="shared" si="4"/>
        <v>33.729999999999997</v>
      </c>
      <c r="T50" s="2">
        <f t="shared" si="4"/>
        <v>8.41</v>
      </c>
      <c r="U50" s="2">
        <f t="shared" si="4"/>
        <v>28.369999999999997</v>
      </c>
    </row>
    <row r="51" spans="1:21" ht="21" customHeight="1">
      <c r="A51" s="3"/>
      <c r="B51" s="5" t="s">
        <v>35</v>
      </c>
      <c r="C51" s="5">
        <v>567</v>
      </c>
      <c r="D51" s="5">
        <f>D50</f>
        <v>23.099999999999998</v>
      </c>
      <c r="E51" s="5">
        <f t="shared" ref="E51:U51" si="5">E50</f>
        <v>30.94</v>
      </c>
      <c r="F51" s="5">
        <f t="shared" si="5"/>
        <v>67.3</v>
      </c>
      <c r="G51" s="5">
        <f t="shared" si="5"/>
        <v>621.95000000000005</v>
      </c>
      <c r="H51" s="5">
        <f t="shared" si="5"/>
        <v>0.13999999999999999</v>
      </c>
      <c r="I51" s="5">
        <f t="shared" si="5"/>
        <v>0.08</v>
      </c>
      <c r="J51" s="5">
        <f t="shared" si="5"/>
        <v>19.499999999999996</v>
      </c>
      <c r="K51" s="5">
        <f t="shared" si="5"/>
        <v>9.9999999999999992E-2</v>
      </c>
      <c r="L51" s="5">
        <f t="shared" si="5"/>
        <v>3.4399999999999995</v>
      </c>
      <c r="M51" s="5">
        <f t="shared" si="5"/>
        <v>500.77</v>
      </c>
      <c r="N51" s="5">
        <f t="shared" si="5"/>
        <v>297.19999999999993</v>
      </c>
      <c r="O51" s="5">
        <f t="shared" si="5"/>
        <v>212.48</v>
      </c>
      <c r="P51" s="5">
        <f t="shared" si="5"/>
        <v>51.81</v>
      </c>
      <c r="Q51" s="5">
        <f t="shared" si="5"/>
        <v>259.22000000000003</v>
      </c>
      <c r="R51" s="5">
        <f t="shared" si="5"/>
        <v>5.05</v>
      </c>
      <c r="S51" s="5">
        <f t="shared" si="5"/>
        <v>33.729999999999997</v>
      </c>
      <c r="T51" s="5">
        <f t="shared" si="5"/>
        <v>8.41</v>
      </c>
      <c r="U51" s="5">
        <f t="shared" si="5"/>
        <v>28.369999999999997</v>
      </c>
    </row>
    <row r="52" spans="1:21" ht="21" customHeight="1">
      <c r="A52" s="13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5"/>
      <c r="U52" s="15"/>
    </row>
    <row r="53" spans="1:21" ht="18.75">
      <c r="A53" s="62" t="s">
        <v>97</v>
      </c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</row>
    <row r="54" spans="1:21" ht="30" customHeight="1">
      <c r="A54" s="56" t="s">
        <v>0</v>
      </c>
      <c r="B54" s="56" t="s">
        <v>108</v>
      </c>
      <c r="C54" s="69" t="s">
        <v>1</v>
      </c>
      <c r="D54" s="71" t="s">
        <v>109</v>
      </c>
      <c r="E54" s="72"/>
      <c r="F54" s="73"/>
      <c r="G54" s="63" t="s">
        <v>5</v>
      </c>
      <c r="H54" s="68" t="s">
        <v>106</v>
      </c>
      <c r="I54" s="68"/>
      <c r="J54" s="68"/>
      <c r="K54" s="68"/>
      <c r="L54" s="68"/>
      <c r="M54" s="68" t="s">
        <v>107</v>
      </c>
      <c r="N54" s="68"/>
      <c r="O54" s="68"/>
      <c r="P54" s="68"/>
      <c r="Q54" s="68"/>
      <c r="R54" s="68"/>
      <c r="S54" s="68"/>
      <c r="T54" s="68"/>
      <c r="U54" s="68"/>
    </row>
    <row r="55" spans="1:21" ht="30">
      <c r="A55" s="56"/>
      <c r="B55" s="56"/>
      <c r="C55" s="70"/>
      <c r="D55" s="29" t="s">
        <v>2</v>
      </c>
      <c r="E55" s="30" t="s">
        <v>3</v>
      </c>
      <c r="F55" s="30" t="s">
        <v>4</v>
      </c>
      <c r="G55" s="64"/>
      <c r="H55" s="26" t="s">
        <v>6</v>
      </c>
      <c r="I55" s="26" t="s">
        <v>7</v>
      </c>
      <c r="J55" s="26" t="s">
        <v>8</v>
      </c>
      <c r="K55" s="26" t="s">
        <v>9</v>
      </c>
      <c r="L55" s="26" t="s">
        <v>10</v>
      </c>
      <c r="M55" s="26" t="s">
        <v>11</v>
      </c>
      <c r="N55" s="26" t="s">
        <v>12</v>
      </c>
      <c r="O55" s="26" t="s">
        <v>13</v>
      </c>
      <c r="P55" s="26" t="s">
        <v>14</v>
      </c>
      <c r="Q55" s="26" t="s">
        <v>15</v>
      </c>
      <c r="R55" s="26" t="s">
        <v>16</v>
      </c>
      <c r="S55" s="26" t="s">
        <v>17</v>
      </c>
      <c r="T55" s="26" t="s">
        <v>18</v>
      </c>
      <c r="U55" s="26" t="s">
        <v>19</v>
      </c>
    </row>
    <row r="56" spans="1:21">
      <c r="A56" s="2"/>
      <c r="B56" s="2"/>
      <c r="C56" s="26" t="s">
        <v>20</v>
      </c>
      <c r="D56" s="26" t="s">
        <v>20</v>
      </c>
      <c r="E56" s="26" t="s">
        <v>20</v>
      </c>
      <c r="F56" s="26" t="s">
        <v>20</v>
      </c>
      <c r="G56" s="26" t="s">
        <v>21</v>
      </c>
      <c r="H56" s="26" t="s">
        <v>22</v>
      </c>
      <c r="I56" s="26" t="s">
        <v>22</v>
      </c>
      <c r="J56" s="26" t="s">
        <v>23</v>
      </c>
      <c r="K56" s="26" t="s">
        <v>24</v>
      </c>
      <c r="L56" s="26" t="s">
        <v>22</v>
      </c>
      <c r="M56" s="26" t="s">
        <v>22</v>
      </c>
      <c r="N56" s="26" t="s">
        <v>22</v>
      </c>
      <c r="O56" s="26" t="s">
        <v>22</v>
      </c>
      <c r="P56" s="26" t="s">
        <v>22</v>
      </c>
      <c r="Q56" s="26" t="s">
        <v>22</v>
      </c>
      <c r="R56" s="26" t="s">
        <v>22</v>
      </c>
      <c r="S56" s="26" t="s">
        <v>24</v>
      </c>
      <c r="T56" s="26" t="s">
        <v>24</v>
      </c>
      <c r="U56" s="26" t="s">
        <v>24</v>
      </c>
    </row>
    <row r="57" spans="1:21">
      <c r="A57" s="3"/>
      <c r="B57" s="4" t="s">
        <v>50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>
      <c r="A58" s="3"/>
      <c r="B58" s="2" t="s">
        <v>119</v>
      </c>
      <c r="C58" s="6" t="s">
        <v>73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45">
      <c r="A59" s="3" t="s">
        <v>51</v>
      </c>
      <c r="B59" s="21" t="s">
        <v>82</v>
      </c>
      <c r="C59" s="3">
        <v>60</v>
      </c>
      <c r="D59" s="3">
        <v>0.8</v>
      </c>
      <c r="E59" s="3">
        <v>6.1</v>
      </c>
      <c r="F59" s="3">
        <v>3.6</v>
      </c>
      <c r="G59" s="3">
        <v>72.5</v>
      </c>
      <c r="H59" s="3">
        <v>0.02</v>
      </c>
      <c r="I59" s="3">
        <v>0.02</v>
      </c>
      <c r="J59" s="3">
        <v>241.63</v>
      </c>
      <c r="K59" s="3">
        <v>0</v>
      </c>
      <c r="L59" s="3">
        <v>17.32</v>
      </c>
      <c r="M59" s="3">
        <v>87.51</v>
      </c>
      <c r="N59" s="3">
        <v>160.13999999999999</v>
      </c>
      <c r="O59" s="3">
        <v>23.5</v>
      </c>
      <c r="P59" s="3">
        <v>11.17</v>
      </c>
      <c r="Q59" s="3">
        <v>18.8</v>
      </c>
      <c r="R59" s="3">
        <v>0.56000000000000005</v>
      </c>
      <c r="S59" s="3">
        <v>9.8699999999999992</v>
      </c>
      <c r="T59" s="3">
        <v>0.15</v>
      </c>
      <c r="U59" s="3">
        <v>10.98</v>
      </c>
    </row>
    <row r="60" spans="1:21" ht="21.75" customHeight="1">
      <c r="A60" s="3" t="s">
        <v>53</v>
      </c>
      <c r="B60" s="3" t="s">
        <v>54</v>
      </c>
      <c r="C60" s="3">
        <v>150</v>
      </c>
      <c r="D60" s="3">
        <v>3.1</v>
      </c>
      <c r="E60" s="3">
        <v>5.3</v>
      </c>
      <c r="F60" s="3">
        <v>19.8</v>
      </c>
      <c r="G60" s="3">
        <v>139.4</v>
      </c>
      <c r="H60" s="3">
        <v>0.12</v>
      </c>
      <c r="I60" s="3">
        <v>0.11</v>
      </c>
      <c r="J60" s="3">
        <v>23.8</v>
      </c>
      <c r="K60" s="3">
        <v>0.09</v>
      </c>
      <c r="L60" s="3">
        <v>10.199999999999999</v>
      </c>
      <c r="M60" s="3">
        <v>161.78</v>
      </c>
      <c r="N60" s="3">
        <v>624.83000000000004</v>
      </c>
      <c r="O60" s="3">
        <v>39.49</v>
      </c>
      <c r="P60" s="3">
        <v>28.23</v>
      </c>
      <c r="Q60" s="3">
        <v>84.47</v>
      </c>
      <c r="R60" s="3">
        <v>1.03</v>
      </c>
      <c r="S60" s="3">
        <v>28.46</v>
      </c>
      <c r="T60" s="3">
        <v>0.78</v>
      </c>
      <c r="U60" s="3">
        <v>42.79</v>
      </c>
    </row>
    <row r="61" spans="1:21" ht="32.25" customHeight="1">
      <c r="A61" s="7" t="s">
        <v>124</v>
      </c>
      <c r="B61" s="21" t="s">
        <v>141</v>
      </c>
      <c r="C61" s="35" t="s">
        <v>149</v>
      </c>
      <c r="D61" s="3">
        <v>10.039999999999999</v>
      </c>
      <c r="E61" s="3">
        <v>12.79</v>
      </c>
      <c r="F61" s="3">
        <v>8.1199999999999992</v>
      </c>
      <c r="G61" s="3">
        <v>187.9</v>
      </c>
      <c r="H61" s="3">
        <v>0</v>
      </c>
      <c r="I61" s="3">
        <v>0</v>
      </c>
      <c r="J61" s="3">
        <v>38.450000000000003</v>
      </c>
      <c r="K61" s="3">
        <v>0.01</v>
      </c>
      <c r="L61" s="3">
        <v>1.1499999999999999</v>
      </c>
      <c r="M61" s="3">
        <v>3</v>
      </c>
      <c r="N61" s="3">
        <v>43</v>
      </c>
      <c r="O61" s="3">
        <v>45.75</v>
      </c>
      <c r="P61" s="3">
        <v>35.130000000000003</v>
      </c>
      <c r="Q61" s="3">
        <v>173.38</v>
      </c>
      <c r="R61" s="3">
        <v>1.6</v>
      </c>
      <c r="S61" s="3">
        <v>0</v>
      </c>
      <c r="T61" s="3">
        <v>0</v>
      </c>
      <c r="U61" s="3">
        <v>0</v>
      </c>
    </row>
    <row r="62" spans="1:21" ht="21" customHeight="1">
      <c r="A62" s="3" t="s">
        <v>55</v>
      </c>
      <c r="B62" s="3" t="s">
        <v>64</v>
      </c>
      <c r="C62" s="3">
        <v>200</v>
      </c>
      <c r="D62" s="3">
        <v>3.9</v>
      </c>
      <c r="E62" s="3">
        <v>2.9</v>
      </c>
      <c r="F62" s="3">
        <v>11.2</v>
      </c>
      <c r="G62" s="3">
        <v>86</v>
      </c>
      <c r="H62" s="3">
        <v>0.03</v>
      </c>
      <c r="I62" s="3">
        <v>0.13</v>
      </c>
      <c r="J62" s="3">
        <v>13.29</v>
      </c>
      <c r="K62" s="3">
        <v>0</v>
      </c>
      <c r="L62" s="3">
        <v>0.52</v>
      </c>
      <c r="M62" s="3">
        <v>38.549999999999997</v>
      </c>
      <c r="N62" s="3">
        <v>183.98</v>
      </c>
      <c r="O62" s="3">
        <v>148.32</v>
      </c>
      <c r="P62" s="3">
        <v>30.67</v>
      </c>
      <c r="Q62" s="3">
        <v>106.79</v>
      </c>
      <c r="R62" s="3">
        <v>1.06</v>
      </c>
      <c r="S62" s="3">
        <v>9</v>
      </c>
      <c r="T62" s="3">
        <v>1.76</v>
      </c>
      <c r="U62" s="3">
        <v>20</v>
      </c>
    </row>
    <row r="63" spans="1:21" ht="21" customHeight="1">
      <c r="A63" s="3" t="s">
        <v>31</v>
      </c>
      <c r="B63" s="3" t="s">
        <v>33</v>
      </c>
      <c r="C63" s="3">
        <v>20</v>
      </c>
      <c r="D63" s="3">
        <v>1.3</v>
      </c>
      <c r="E63" s="3">
        <v>0.2</v>
      </c>
      <c r="F63" s="3">
        <v>6.7</v>
      </c>
      <c r="G63" s="3">
        <v>34.200000000000003</v>
      </c>
      <c r="H63" s="3">
        <v>0.04</v>
      </c>
      <c r="I63" s="3">
        <v>0.02</v>
      </c>
      <c r="J63" s="3">
        <v>0</v>
      </c>
      <c r="K63" s="3">
        <v>0</v>
      </c>
      <c r="L63" s="3">
        <v>0</v>
      </c>
      <c r="M63" s="3">
        <v>122</v>
      </c>
      <c r="N63" s="3">
        <v>49</v>
      </c>
      <c r="O63" s="3">
        <v>7</v>
      </c>
      <c r="P63" s="3">
        <v>9.4</v>
      </c>
      <c r="Q63" s="3">
        <v>31.6</v>
      </c>
      <c r="R63" s="3">
        <v>0.78</v>
      </c>
      <c r="S63" s="3">
        <v>0</v>
      </c>
      <c r="T63" s="3">
        <v>6.18</v>
      </c>
      <c r="U63" s="3">
        <v>0</v>
      </c>
    </row>
    <row r="64" spans="1:21" ht="21" customHeight="1">
      <c r="A64" s="3" t="s">
        <v>31</v>
      </c>
      <c r="B64" s="3" t="s">
        <v>32</v>
      </c>
      <c r="C64" s="3">
        <v>30</v>
      </c>
      <c r="D64" s="3">
        <v>2.2999999999999998</v>
      </c>
      <c r="E64" s="3">
        <v>0.2</v>
      </c>
      <c r="F64" s="3">
        <v>14.8</v>
      </c>
      <c r="G64" s="3">
        <v>70.3</v>
      </c>
      <c r="H64" s="3">
        <v>0.03</v>
      </c>
      <c r="I64" s="3">
        <v>0.01</v>
      </c>
      <c r="J64" s="3">
        <v>0</v>
      </c>
      <c r="K64" s="3">
        <v>0</v>
      </c>
      <c r="L64" s="3">
        <v>0</v>
      </c>
      <c r="M64" s="3">
        <v>149.69999999999999</v>
      </c>
      <c r="N64" s="3">
        <v>27.9</v>
      </c>
      <c r="O64" s="3">
        <v>6</v>
      </c>
      <c r="P64" s="3">
        <v>4.2</v>
      </c>
      <c r="Q64" s="3">
        <v>19.5</v>
      </c>
      <c r="R64" s="3">
        <v>0.33</v>
      </c>
      <c r="S64" s="3">
        <v>0.96</v>
      </c>
      <c r="T64" s="3">
        <v>1.8</v>
      </c>
      <c r="U64" s="3">
        <v>4.3499999999999996</v>
      </c>
    </row>
    <row r="65" spans="1:21" ht="21" customHeight="1">
      <c r="A65" s="3"/>
      <c r="B65" s="2" t="s">
        <v>34</v>
      </c>
      <c r="C65" s="2">
        <v>560</v>
      </c>
      <c r="D65" s="2">
        <f t="shared" ref="D65:U65" si="6">SUM(D59:D64)</f>
        <v>21.44</v>
      </c>
      <c r="E65" s="2">
        <f t="shared" si="6"/>
        <v>27.489999999999995</v>
      </c>
      <c r="F65" s="2">
        <f t="shared" si="6"/>
        <v>64.22</v>
      </c>
      <c r="G65" s="2">
        <f t="shared" si="6"/>
        <v>590.29999999999995</v>
      </c>
      <c r="H65" s="2">
        <f t="shared" si="6"/>
        <v>0.24</v>
      </c>
      <c r="I65" s="2">
        <f t="shared" si="6"/>
        <v>0.29000000000000004</v>
      </c>
      <c r="J65" s="2">
        <f t="shared" si="6"/>
        <v>317.17</v>
      </c>
      <c r="K65" s="2">
        <f t="shared" si="6"/>
        <v>9.9999999999999992E-2</v>
      </c>
      <c r="L65" s="2">
        <f t="shared" si="6"/>
        <v>29.189999999999998</v>
      </c>
      <c r="M65" s="2">
        <f t="shared" si="6"/>
        <v>562.54</v>
      </c>
      <c r="N65" s="2">
        <f t="shared" si="6"/>
        <v>1088.8500000000001</v>
      </c>
      <c r="O65" s="2">
        <f t="shared" si="6"/>
        <v>270.06</v>
      </c>
      <c r="P65" s="2">
        <f t="shared" si="6"/>
        <v>118.80000000000001</v>
      </c>
      <c r="Q65" s="2">
        <f t="shared" si="6"/>
        <v>434.54</v>
      </c>
      <c r="R65" s="2">
        <f t="shared" si="6"/>
        <v>5.36</v>
      </c>
      <c r="S65" s="2">
        <f t="shared" si="6"/>
        <v>48.29</v>
      </c>
      <c r="T65" s="2">
        <f t="shared" si="6"/>
        <v>10.67</v>
      </c>
      <c r="U65" s="2">
        <f t="shared" si="6"/>
        <v>78.11999999999999</v>
      </c>
    </row>
    <row r="66" spans="1:21" ht="21" customHeight="1">
      <c r="A66" s="3"/>
      <c r="B66" s="5" t="s">
        <v>35</v>
      </c>
      <c r="C66" s="5">
        <f>C65</f>
        <v>560</v>
      </c>
      <c r="D66" s="5">
        <f t="shared" ref="D66:U66" si="7">D65</f>
        <v>21.44</v>
      </c>
      <c r="E66" s="5">
        <f t="shared" si="7"/>
        <v>27.489999999999995</v>
      </c>
      <c r="F66" s="5">
        <f t="shared" si="7"/>
        <v>64.22</v>
      </c>
      <c r="G66" s="5">
        <f t="shared" si="7"/>
        <v>590.29999999999995</v>
      </c>
      <c r="H66" s="5">
        <f t="shared" si="7"/>
        <v>0.24</v>
      </c>
      <c r="I66" s="5">
        <f t="shared" si="7"/>
        <v>0.29000000000000004</v>
      </c>
      <c r="J66" s="5">
        <f t="shared" si="7"/>
        <v>317.17</v>
      </c>
      <c r="K66" s="5">
        <f t="shared" si="7"/>
        <v>9.9999999999999992E-2</v>
      </c>
      <c r="L66" s="5">
        <f t="shared" si="7"/>
        <v>29.189999999999998</v>
      </c>
      <c r="M66" s="5">
        <f t="shared" si="7"/>
        <v>562.54</v>
      </c>
      <c r="N66" s="5">
        <f t="shared" si="7"/>
        <v>1088.8500000000001</v>
      </c>
      <c r="O66" s="5">
        <f t="shared" si="7"/>
        <v>270.06</v>
      </c>
      <c r="P66" s="5">
        <f t="shared" si="7"/>
        <v>118.80000000000001</v>
      </c>
      <c r="Q66" s="5">
        <f t="shared" si="7"/>
        <v>434.54</v>
      </c>
      <c r="R66" s="5">
        <f t="shared" si="7"/>
        <v>5.36</v>
      </c>
      <c r="S66" s="5">
        <f t="shared" si="7"/>
        <v>48.29</v>
      </c>
      <c r="T66" s="5">
        <f t="shared" si="7"/>
        <v>10.67</v>
      </c>
      <c r="U66" s="5">
        <f t="shared" si="7"/>
        <v>78.11999999999999</v>
      </c>
    </row>
    <row r="67" spans="1:21" ht="21" customHeight="1">
      <c r="A67" s="13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5"/>
      <c r="U67" s="15"/>
    </row>
    <row r="68" spans="1:21" ht="18.75">
      <c r="A68" s="62" t="s">
        <v>98</v>
      </c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</row>
    <row r="69" spans="1:21" ht="27.75" customHeight="1">
      <c r="A69" s="56" t="s">
        <v>0</v>
      </c>
      <c r="B69" s="56" t="s">
        <v>108</v>
      </c>
      <c r="C69" s="69" t="s">
        <v>1</v>
      </c>
      <c r="D69" s="71" t="s">
        <v>109</v>
      </c>
      <c r="E69" s="72"/>
      <c r="F69" s="73"/>
      <c r="G69" s="63" t="s">
        <v>5</v>
      </c>
      <c r="H69" s="68" t="s">
        <v>106</v>
      </c>
      <c r="I69" s="68"/>
      <c r="J69" s="68"/>
      <c r="K69" s="68"/>
      <c r="L69" s="68"/>
      <c r="M69" s="68" t="s">
        <v>107</v>
      </c>
      <c r="N69" s="68"/>
      <c r="O69" s="68"/>
      <c r="P69" s="68"/>
      <c r="Q69" s="68"/>
      <c r="R69" s="68"/>
      <c r="S69" s="68"/>
      <c r="T69" s="68"/>
      <c r="U69" s="68"/>
    </row>
    <row r="70" spans="1:21" ht="30">
      <c r="A70" s="56"/>
      <c r="B70" s="56"/>
      <c r="C70" s="70"/>
      <c r="D70" s="29" t="s">
        <v>2</v>
      </c>
      <c r="E70" s="30" t="s">
        <v>3</v>
      </c>
      <c r="F70" s="30" t="s">
        <v>4</v>
      </c>
      <c r="G70" s="64"/>
      <c r="H70" s="26" t="s">
        <v>6</v>
      </c>
      <c r="I70" s="26" t="s">
        <v>7</v>
      </c>
      <c r="J70" s="26" t="s">
        <v>8</v>
      </c>
      <c r="K70" s="26" t="s">
        <v>9</v>
      </c>
      <c r="L70" s="26" t="s">
        <v>10</v>
      </c>
      <c r="M70" s="26" t="s">
        <v>11</v>
      </c>
      <c r="N70" s="26" t="s">
        <v>12</v>
      </c>
      <c r="O70" s="26" t="s">
        <v>13</v>
      </c>
      <c r="P70" s="26" t="s">
        <v>14</v>
      </c>
      <c r="Q70" s="26" t="s">
        <v>15</v>
      </c>
      <c r="R70" s="26" t="s">
        <v>16</v>
      </c>
      <c r="S70" s="26" t="s">
        <v>17</v>
      </c>
      <c r="T70" s="26" t="s">
        <v>18</v>
      </c>
      <c r="U70" s="26" t="s">
        <v>19</v>
      </c>
    </row>
    <row r="71" spans="1:21">
      <c r="A71" s="2"/>
      <c r="B71" s="2"/>
      <c r="C71" s="26" t="s">
        <v>20</v>
      </c>
      <c r="D71" s="26" t="s">
        <v>20</v>
      </c>
      <c r="E71" s="26" t="s">
        <v>20</v>
      </c>
      <c r="F71" s="26" t="s">
        <v>20</v>
      </c>
      <c r="G71" s="26" t="s">
        <v>21</v>
      </c>
      <c r="H71" s="26" t="s">
        <v>22</v>
      </c>
      <c r="I71" s="26" t="s">
        <v>22</v>
      </c>
      <c r="J71" s="26" t="s">
        <v>23</v>
      </c>
      <c r="K71" s="26" t="s">
        <v>24</v>
      </c>
      <c r="L71" s="26" t="s">
        <v>22</v>
      </c>
      <c r="M71" s="26" t="s">
        <v>22</v>
      </c>
      <c r="N71" s="26" t="s">
        <v>22</v>
      </c>
      <c r="O71" s="26" t="s">
        <v>22</v>
      </c>
      <c r="P71" s="26" t="s">
        <v>22</v>
      </c>
      <c r="Q71" s="26" t="s">
        <v>22</v>
      </c>
      <c r="R71" s="26" t="s">
        <v>22</v>
      </c>
      <c r="S71" s="26" t="s">
        <v>24</v>
      </c>
      <c r="T71" s="26" t="s">
        <v>24</v>
      </c>
      <c r="U71" s="26" t="s">
        <v>24</v>
      </c>
    </row>
    <row r="72" spans="1:21">
      <c r="A72" s="3"/>
      <c r="B72" s="4" t="s">
        <v>57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>
      <c r="A73" s="3"/>
      <c r="B73" s="2" t="s">
        <v>119</v>
      </c>
      <c r="C73" s="6" t="s">
        <v>73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30">
      <c r="A74" s="3" t="s">
        <v>26</v>
      </c>
      <c r="B74" s="21" t="s">
        <v>78</v>
      </c>
      <c r="C74" s="3">
        <v>60</v>
      </c>
      <c r="D74" s="3">
        <v>0.5</v>
      </c>
      <c r="E74" s="3">
        <v>6.1</v>
      </c>
      <c r="F74" s="3">
        <v>4.3</v>
      </c>
      <c r="G74" s="3">
        <v>74.3</v>
      </c>
      <c r="H74" s="3">
        <v>0.03</v>
      </c>
      <c r="I74" s="3">
        <v>0.03</v>
      </c>
      <c r="J74" s="3">
        <v>732.9</v>
      </c>
      <c r="K74" s="3">
        <v>0</v>
      </c>
      <c r="L74" s="3">
        <v>3.63</v>
      </c>
      <c r="M74" s="3">
        <v>89.79</v>
      </c>
      <c r="N74" s="3">
        <v>123.26</v>
      </c>
      <c r="O74" s="3">
        <v>13.5</v>
      </c>
      <c r="P74" s="3">
        <v>15.57</v>
      </c>
      <c r="Q74" s="3">
        <v>22.38</v>
      </c>
      <c r="R74" s="3">
        <v>0.66</v>
      </c>
      <c r="S74" s="3">
        <v>10.19</v>
      </c>
      <c r="T74" s="3">
        <v>0.09</v>
      </c>
      <c r="U74" s="3">
        <v>21.57</v>
      </c>
    </row>
    <row r="75" spans="1:21" ht="22.5" customHeight="1">
      <c r="A75" s="7" t="s">
        <v>58</v>
      </c>
      <c r="B75" s="7" t="s">
        <v>74</v>
      </c>
      <c r="C75" s="35" t="s">
        <v>83</v>
      </c>
      <c r="D75" s="3">
        <v>15.32</v>
      </c>
      <c r="E75" s="3">
        <v>14.73</v>
      </c>
      <c r="F75" s="3">
        <v>38.58</v>
      </c>
      <c r="G75" s="3">
        <v>348.3</v>
      </c>
      <c r="H75" s="3">
        <v>7.0000000000000007E-2</v>
      </c>
      <c r="I75" s="3">
        <v>0.12</v>
      </c>
      <c r="J75" s="3">
        <v>261.60000000000002</v>
      </c>
      <c r="K75" s="3">
        <v>0.1</v>
      </c>
      <c r="L75" s="3">
        <v>0.08</v>
      </c>
      <c r="M75" s="3">
        <v>276</v>
      </c>
      <c r="N75" s="3">
        <v>267</v>
      </c>
      <c r="O75" s="3">
        <v>117</v>
      </c>
      <c r="P75" s="3">
        <v>44</v>
      </c>
      <c r="Q75" s="3">
        <v>194</v>
      </c>
      <c r="R75" s="3">
        <v>2.2000000000000002</v>
      </c>
      <c r="S75" s="3">
        <v>38.67</v>
      </c>
      <c r="T75" s="3">
        <v>7.3</v>
      </c>
      <c r="U75" s="3">
        <v>81.72</v>
      </c>
    </row>
    <row r="76" spans="1:21" ht="21" customHeight="1">
      <c r="A76" s="3" t="s">
        <v>29</v>
      </c>
      <c r="B76" s="3" t="s">
        <v>75</v>
      </c>
      <c r="C76" s="3">
        <v>200</v>
      </c>
      <c r="D76" s="3">
        <v>0.98</v>
      </c>
      <c r="E76" s="3">
        <v>0.05</v>
      </c>
      <c r="F76" s="3">
        <v>15.64</v>
      </c>
      <c r="G76" s="3">
        <v>66.900000000000006</v>
      </c>
      <c r="H76" s="3">
        <v>0.01</v>
      </c>
      <c r="I76" s="3">
        <v>0.03</v>
      </c>
      <c r="J76" s="3">
        <v>69.959999999999994</v>
      </c>
      <c r="K76" s="3">
        <v>0</v>
      </c>
      <c r="L76" s="3">
        <v>0</v>
      </c>
      <c r="M76" s="3">
        <v>3</v>
      </c>
      <c r="N76" s="3">
        <v>285</v>
      </c>
      <c r="O76" s="3">
        <v>90</v>
      </c>
      <c r="P76" s="3">
        <v>18</v>
      </c>
      <c r="Q76" s="3">
        <v>25</v>
      </c>
      <c r="R76" s="3">
        <v>0.6</v>
      </c>
      <c r="S76" s="3">
        <v>0</v>
      </c>
      <c r="T76" s="3">
        <v>0</v>
      </c>
      <c r="U76" s="3">
        <v>0</v>
      </c>
    </row>
    <row r="77" spans="1:21" ht="21" customHeight="1">
      <c r="A77" s="3" t="s">
        <v>31</v>
      </c>
      <c r="B77" s="3" t="s">
        <v>33</v>
      </c>
      <c r="C77" s="3">
        <v>20</v>
      </c>
      <c r="D77" s="3">
        <v>1.3</v>
      </c>
      <c r="E77" s="3">
        <v>0.2</v>
      </c>
      <c r="F77" s="3">
        <v>6.7</v>
      </c>
      <c r="G77" s="3">
        <v>34.200000000000003</v>
      </c>
      <c r="H77" s="3">
        <v>0.04</v>
      </c>
      <c r="I77" s="3">
        <v>0.02</v>
      </c>
      <c r="J77" s="3">
        <v>0</v>
      </c>
      <c r="K77" s="3">
        <v>0</v>
      </c>
      <c r="L77" s="3">
        <v>0</v>
      </c>
      <c r="M77" s="3">
        <v>122</v>
      </c>
      <c r="N77" s="3">
        <v>49</v>
      </c>
      <c r="O77" s="3">
        <v>7</v>
      </c>
      <c r="P77" s="3">
        <v>9.4</v>
      </c>
      <c r="Q77" s="3">
        <v>31.6</v>
      </c>
      <c r="R77" s="3">
        <v>0.78</v>
      </c>
      <c r="S77" s="3">
        <v>0</v>
      </c>
      <c r="T77" s="3">
        <v>6.18</v>
      </c>
      <c r="U77" s="3">
        <v>0</v>
      </c>
    </row>
    <row r="78" spans="1:21" ht="21" customHeight="1">
      <c r="A78" s="3" t="s">
        <v>31</v>
      </c>
      <c r="B78" s="3" t="s">
        <v>32</v>
      </c>
      <c r="C78" s="3">
        <v>30</v>
      </c>
      <c r="D78" s="3">
        <v>2.2999999999999998</v>
      </c>
      <c r="E78" s="3">
        <v>0.2</v>
      </c>
      <c r="F78" s="3">
        <v>14.8</v>
      </c>
      <c r="G78" s="3">
        <v>70.3</v>
      </c>
      <c r="H78" s="3">
        <v>0.03</v>
      </c>
      <c r="I78" s="3">
        <v>0.01</v>
      </c>
      <c r="J78" s="3">
        <v>0</v>
      </c>
      <c r="K78" s="3">
        <v>0</v>
      </c>
      <c r="L78" s="3">
        <v>0</v>
      </c>
      <c r="M78" s="3">
        <v>149.69999999999999</v>
      </c>
      <c r="N78" s="3">
        <v>27.9</v>
      </c>
      <c r="O78" s="3">
        <v>6</v>
      </c>
      <c r="P78" s="3">
        <v>4.2</v>
      </c>
      <c r="Q78" s="3">
        <v>19.5</v>
      </c>
      <c r="R78" s="3">
        <v>0.33</v>
      </c>
      <c r="S78" s="3">
        <v>0.96</v>
      </c>
      <c r="T78" s="3">
        <v>1.8</v>
      </c>
      <c r="U78" s="3">
        <v>4.3499999999999996</v>
      </c>
    </row>
    <row r="79" spans="1:21" ht="21" customHeight="1">
      <c r="A79" s="3"/>
      <c r="B79" s="2" t="s">
        <v>34</v>
      </c>
      <c r="C79" s="2">
        <v>510</v>
      </c>
      <c r="D79" s="2">
        <f>SUM(D74:D78)</f>
        <v>20.400000000000002</v>
      </c>
      <c r="E79" s="2">
        <f t="shared" ref="E79:U79" si="8">SUM(E74:E78)</f>
        <v>21.279999999999998</v>
      </c>
      <c r="F79" s="2">
        <f t="shared" si="8"/>
        <v>80.02</v>
      </c>
      <c r="G79" s="2">
        <f t="shared" si="8"/>
        <v>594</v>
      </c>
      <c r="H79" s="2">
        <f t="shared" si="8"/>
        <v>0.18</v>
      </c>
      <c r="I79" s="2">
        <f t="shared" si="8"/>
        <v>0.21</v>
      </c>
      <c r="J79" s="2">
        <f t="shared" si="8"/>
        <v>1064.46</v>
      </c>
      <c r="K79" s="2">
        <f t="shared" si="8"/>
        <v>0.1</v>
      </c>
      <c r="L79" s="2">
        <f t="shared" si="8"/>
        <v>3.71</v>
      </c>
      <c r="M79" s="2">
        <f t="shared" si="8"/>
        <v>640.49</v>
      </c>
      <c r="N79" s="2">
        <f t="shared" si="8"/>
        <v>752.16</v>
      </c>
      <c r="O79" s="2">
        <f t="shared" si="8"/>
        <v>233.5</v>
      </c>
      <c r="P79" s="2">
        <f t="shared" si="8"/>
        <v>91.17</v>
      </c>
      <c r="Q79" s="2">
        <f t="shared" si="8"/>
        <v>292.48</v>
      </c>
      <c r="R79" s="2">
        <f t="shared" si="8"/>
        <v>4.57</v>
      </c>
      <c r="S79" s="2">
        <f t="shared" si="8"/>
        <v>49.82</v>
      </c>
      <c r="T79" s="2">
        <f t="shared" si="8"/>
        <v>15.370000000000001</v>
      </c>
      <c r="U79" s="2">
        <f t="shared" si="8"/>
        <v>107.63999999999999</v>
      </c>
    </row>
    <row r="80" spans="1:21" ht="21" customHeight="1">
      <c r="A80" s="3"/>
      <c r="B80" s="5" t="s">
        <v>35</v>
      </c>
      <c r="C80" s="5">
        <v>510</v>
      </c>
      <c r="D80" s="5">
        <f>D79</f>
        <v>20.400000000000002</v>
      </c>
      <c r="E80" s="5">
        <f t="shared" ref="E80:U80" si="9">E79</f>
        <v>21.279999999999998</v>
      </c>
      <c r="F80" s="5">
        <f t="shared" si="9"/>
        <v>80.02</v>
      </c>
      <c r="G80" s="5">
        <f t="shared" si="9"/>
        <v>594</v>
      </c>
      <c r="H80" s="5">
        <f t="shared" si="9"/>
        <v>0.18</v>
      </c>
      <c r="I80" s="5">
        <f t="shared" si="9"/>
        <v>0.21</v>
      </c>
      <c r="J80" s="5">
        <f t="shared" si="9"/>
        <v>1064.46</v>
      </c>
      <c r="K80" s="5">
        <f t="shared" si="9"/>
        <v>0.1</v>
      </c>
      <c r="L80" s="5">
        <f t="shared" si="9"/>
        <v>3.71</v>
      </c>
      <c r="M80" s="5">
        <f t="shared" si="9"/>
        <v>640.49</v>
      </c>
      <c r="N80" s="5">
        <f t="shared" si="9"/>
        <v>752.16</v>
      </c>
      <c r="O80" s="5">
        <f t="shared" si="9"/>
        <v>233.5</v>
      </c>
      <c r="P80" s="5">
        <f t="shared" si="9"/>
        <v>91.17</v>
      </c>
      <c r="Q80" s="5">
        <f t="shared" si="9"/>
        <v>292.48</v>
      </c>
      <c r="R80" s="5">
        <f t="shared" si="9"/>
        <v>4.57</v>
      </c>
      <c r="S80" s="5">
        <f t="shared" si="9"/>
        <v>49.82</v>
      </c>
      <c r="T80" s="5">
        <f t="shared" si="9"/>
        <v>15.370000000000001</v>
      </c>
      <c r="U80" s="5">
        <f t="shared" si="9"/>
        <v>107.63999999999999</v>
      </c>
    </row>
    <row r="81" spans="1:22" ht="21" customHeight="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5"/>
      <c r="U81" s="15"/>
    </row>
    <row r="82" spans="1:22" ht="18.75">
      <c r="A82" s="62" t="s">
        <v>99</v>
      </c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</row>
    <row r="83" spans="1:22" ht="24" customHeight="1">
      <c r="A83" s="56" t="s">
        <v>0</v>
      </c>
      <c r="B83" s="56" t="s">
        <v>108</v>
      </c>
      <c r="C83" s="69" t="s">
        <v>1</v>
      </c>
      <c r="D83" s="71" t="s">
        <v>109</v>
      </c>
      <c r="E83" s="72"/>
      <c r="F83" s="73"/>
      <c r="G83" s="63" t="s">
        <v>5</v>
      </c>
      <c r="H83" s="68" t="s">
        <v>106</v>
      </c>
      <c r="I83" s="68"/>
      <c r="J83" s="68"/>
      <c r="K83" s="68"/>
      <c r="L83" s="68"/>
      <c r="M83" s="68" t="s">
        <v>107</v>
      </c>
      <c r="N83" s="68"/>
      <c r="O83" s="68"/>
      <c r="P83" s="68"/>
      <c r="Q83" s="68"/>
      <c r="R83" s="68"/>
      <c r="S83" s="68"/>
      <c r="T83" s="68"/>
      <c r="U83" s="68"/>
    </row>
    <row r="84" spans="1:22" ht="30">
      <c r="A84" s="56"/>
      <c r="B84" s="56"/>
      <c r="C84" s="70"/>
      <c r="D84" s="29" t="s">
        <v>2</v>
      </c>
      <c r="E84" s="30" t="s">
        <v>3</v>
      </c>
      <c r="F84" s="30" t="s">
        <v>4</v>
      </c>
      <c r="G84" s="64"/>
      <c r="H84" s="26" t="s">
        <v>6</v>
      </c>
      <c r="I84" s="26" t="s">
        <v>7</v>
      </c>
      <c r="J84" s="26" t="s">
        <v>8</v>
      </c>
      <c r="K84" s="26" t="s">
        <v>9</v>
      </c>
      <c r="L84" s="26" t="s">
        <v>10</v>
      </c>
      <c r="M84" s="26" t="s">
        <v>11</v>
      </c>
      <c r="N84" s="26" t="s">
        <v>12</v>
      </c>
      <c r="O84" s="26" t="s">
        <v>13</v>
      </c>
      <c r="P84" s="26" t="s">
        <v>14</v>
      </c>
      <c r="Q84" s="26" t="s">
        <v>15</v>
      </c>
      <c r="R84" s="26" t="s">
        <v>16</v>
      </c>
      <c r="S84" s="26" t="s">
        <v>17</v>
      </c>
      <c r="T84" s="26" t="s">
        <v>18</v>
      </c>
      <c r="U84" s="26" t="s">
        <v>19</v>
      </c>
    </row>
    <row r="85" spans="1:22">
      <c r="A85" s="2"/>
      <c r="B85" s="2"/>
      <c r="C85" s="26" t="s">
        <v>20</v>
      </c>
      <c r="D85" s="26" t="s">
        <v>20</v>
      </c>
      <c r="E85" s="26" t="s">
        <v>20</v>
      </c>
      <c r="F85" s="26" t="s">
        <v>20</v>
      </c>
      <c r="G85" s="26" t="s">
        <v>21</v>
      </c>
      <c r="H85" s="26" t="s">
        <v>22</v>
      </c>
      <c r="I85" s="26" t="s">
        <v>22</v>
      </c>
      <c r="J85" s="26" t="s">
        <v>23</v>
      </c>
      <c r="K85" s="26" t="s">
        <v>24</v>
      </c>
      <c r="L85" s="26" t="s">
        <v>22</v>
      </c>
      <c r="M85" s="26" t="s">
        <v>22</v>
      </c>
      <c r="N85" s="26" t="s">
        <v>22</v>
      </c>
      <c r="O85" s="26" t="s">
        <v>22</v>
      </c>
      <c r="P85" s="26" t="s">
        <v>22</v>
      </c>
      <c r="Q85" s="26" t="s">
        <v>22</v>
      </c>
      <c r="R85" s="26" t="s">
        <v>22</v>
      </c>
      <c r="S85" s="26" t="s">
        <v>24</v>
      </c>
      <c r="T85" s="26" t="s">
        <v>24</v>
      </c>
      <c r="U85" s="26" t="s">
        <v>24</v>
      </c>
    </row>
    <row r="86" spans="1:22">
      <c r="A86" s="3"/>
      <c r="B86" s="4" t="s">
        <v>60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2">
      <c r="A87" s="3"/>
      <c r="B87" s="2" t="s">
        <v>119</v>
      </c>
      <c r="C87" s="6" t="s">
        <v>73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2" ht="22.5" customHeight="1">
      <c r="A88" s="47" t="s">
        <v>61</v>
      </c>
      <c r="B88" s="47" t="s">
        <v>62</v>
      </c>
      <c r="C88" s="47">
        <v>60</v>
      </c>
      <c r="D88" s="47">
        <v>0.7</v>
      </c>
      <c r="E88" s="47">
        <v>5.4</v>
      </c>
      <c r="F88" s="47">
        <v>4</v>
      </c>
      <c r="G88" s="47">
        <v>67.099999999999994</v>
      </c>
      <c r="H88" s="47">
        <v>0.02</v>
      </c>
      <c r="I88" s="47">
        <v>0.02</v>
      </c>
      <c r="J88" s="47">
        <v>72.89</v>
      </c>
      <c r="K88" s="47">
        <v>0</v>
      </c>
      <c r="L88" s="47">
        <v>2.2599999999999998</v>
      </c>
      <c r="M88" s="47">
        <v>200.99</v>
      </c>
      <c r="N88" s="47">
        <v>127.85</v>
      </c>
      <c r="O88" s="47">
        <v>12.1</v>
      </c>
      <c r="P88" s="47">
        <v>9.66</v>
      </c>
      <c r="Q88" s="47">
        <v>21.4</v>
      </c>
      <c r="R88" s="47">
        <v>0.41</v>
      </c>
      <c r="S88" s="47">
        <v>7.86</v>
      </c>
      <c r="T88" s="47">
        <v>0.13</v>
      </c>
      <c r="U88" s="47">
        <v>11.85</v>
      </c>
      <c r="V88" s="48"/>
    </row>
    <row r="89" spans="1:22" ht="30.75" customHeight="1">
      <c r="A89" s="49" t="s">
        <v>143</v>
      </c>
      <c r="B89" s="51" t="s">
        <v>144</v>
      </c>
      <c r="C89" s="47">
        <v>180</v>
      </c>
      <c r="D89" s="47">
        <v>10.34</v>
      </c>
      <c r="E89" s="47">
        <v>12.175000000000001</v>
      </c>
      <c r="F89" s="47">
        <v>20.34</v>
      </c>
      <c r="G89" s="47">
        <v>237</v>
      </c>
      <c r="H89" s="47">
        <v>0.159</v>
      </c>
      <c r="I89" s="47">
        <v>0</v>
      </c>
      <c r="J89" s="47">
        <v>0.18</v>
      </c>
      <c r="K89" s="47">
        <v>0</v>
      </c>
      <c r="L89" s="47">
        <v>0.49099999999999999</v>
      </c>
      <c r="M89" s="47">
        <v>0</v>
      </c>
      <c r="N89" s="47">
        <v>0</v>
      </c>
      <c r="O89" s="47">
        <v>79.453000000000003</v>
      </c>
      <c r="P89" s="47">
        <v>10.579000000000001</v>
      </c>
      <c r="Q89" s="47">
        <v>239.018</v>
      </c>
      <c r="R89" s="47">
        <v>0.01</v>
      </c>
      <c r="S89" s="47">
        <v>0</v>
      </c>
      <c r="T89" s="47">
        <v>0</v>
      </c>
      <c r="U89" s="47">
        <v>0</v>
      </c>
      <c r="V89" s="48"/>
    </row>
    <row r="90" spans="1:22" ht="21" customHeight="1">
      <c r="A90" s="3" t="s">
        <v>63</v>
      </c>
      <c r="B90" s="3" t="s">
        <v>64</v>
      </c>
      <c r="C90" s="3">
        <v>200</v>
      </c>
      <c r="D90" s="3">
        <v>3.9</v>
      </c>
      <c r="E90" s="3">
        <v>2.9</v>
      </c>
      <c r="F90" s="3">
        <v>11.2</v>
      </c>
      <c r="G90" s="3">
        <v>86</v>
      </c>
      <c r="H90" s="3">
        <v>0.03</v>
      </c>
      <c r="I90" s="3">
        <v>0.13</v>
      </c>
      <c r="J90" s="3">
        <v>13.29</v>
      </c>
      <c r="K90" s="3">
        <v>0</v>
      </c>
      <c r="L90" s="3">
        <v>0.52</v>
      </c>
      <c r="M90" s="3">
        <v>38.549999999999997</v>
      </c>
      <c r="N90" s="3">
        <v>183.98</v>
      </c>
      <c r="O90" s="3">
        <v>148.32</v>
      </c>
      <c r="P90" s="3">
        <v>30.67</v>
      </c>
      <c r="Q90" s="3">
        <v>106.79</v>
      </c>
      <c r="R90" s="3">
        <v>1.06</v>
      </c>
      <c r="S90" s="3">
        <v>9</v>
      </c>
      <c r="T90" s="3">
        <v>1.76</v>
      </c>
      <c r="U90" s="3">
        <v>20</v>
      </c>
    </row>
    <row r="91" spans="1:22" ht="21" customHeight="1">
      <c r="A91" s="3" t="s">
        <v>31</v>
      </c>
      <c r="B91" s="3" t="s">
        <v>32</v>
      </c>
      <c r="C91" s="3">
        <v>30</v>
      </c>
      <c r="D91" s="3">
        <v>2.2999999999999998</v>
      </c>
      <c r="E91" s="3">
        <v>0.2</v>
      </c>
      <c r="F91" s="3">
        <v>14.8</v>
      </c>
      <c r="G91" s="3">
        <v>70.3</v>
      </c>
      <c r="H91" s="3">
        <v>0.03</v>
      </c>
      <c r="I91" s="3">
        <v>0.01</v>
      </c>
      <c r="J91" s="3">
        <v>0</v>
      </c>
      <c r="K91" s="3">
        <v>0</v>
      </c>
      <c r="L91" s="3">
        <v>0</v>
      </c>
      <c r="M91" s="3">
        <v>149.69999999999999</v>
      </c>
      <c r="N91" s="3">
        <v>27.9</v>
      </c>
      <c r="O91" s="3">
        <v>6</v>
      </c>
      <c r="P91" s="3">
        <v>4.2</v>
      </c>
      <c r="Q91" s="3">
        <v>19.5</v>
      </c>
      <c r="R91" s="3">
        <v>0.33</v>
      </c>
      <c r="S91" s="3">
        <v>0.96</v>
      </c>
      <c r="T91" s="3">
        <v>1.8</v>
      </c>
      <c r="U91" s="3">
        <v>4.3499999999999996</v>
      </c>
    </row>
    <row r="92" spans="1:22" ht="21" customHeight="1">
      <c r="A92" s="3" t="s">
        <v>31</v>
      </c>
      <c r="B92" s="3" t="s">
        <v>33</v>
      </c>
      <c r="C92" s="3">
        <v>20</v>
      </c>
      <c r="D92" s="3">
        <v>1.3</v>
      </c>
      <c r="E92" s="3">
        <v>0.2</v>
      </c>
      <c r="F92" s="3">
        <v>6.7</v>
      </c>
      <c r="G92" s="3">
        <v>34.200000000000003</v>
      </c>
      <c r="H92" s="3">
        <v>0.04</v>
      </c>
      <c r="I92" s="3">
        <v>0.02</v>
      </c>
      <c r="J92" s="3">
        <v>0</v>
      </c>
      <c r="K92" s="3">
        <v>0</v>
      </c>
      <c r="L92" s="3">
        <v>0</v>
      </c>
      <c r="M92" s="3">
        <v>122</v>
      </c>
      <c r="N92" s="3">
        <v>49</v>
      </c>
      <c r="O92" s="3">
        <v>7</v>
      </c>
      <c r="P92" s="3">
        <v>9.4</v>
      </c>
      <c r="Q92" s="3">
        <v>31.6</v>
      </c>
      <c r="R92" s="3">
        <v>0.78</v>
      </c>
      <c r="S92" s="3">
        <v>0</v>
      </c>
      <c r="T92" s="3">
        <v>6.18</v>
      </c>
      <c r="U92" s="3">
        <v>0</v>
      </c>
    </row>
    <row r="93" spans="1:22" ht="21" customHeight="1">
      <c r="A93" s="3"/>
      <c r="B93" s="2" t="s">
        <v>34</v>
      </c>
      <c r="C93" s="2">
        <f>SUM(C88:C92)</f>
        <v>490</v>
      </c>
      <c r="D93" s="2">
        <f t="shared" ref="D93:U93" si="10">SUM(D88:D92)</f>
        <v>18.54</v>
      </c>
      <c r="E93" s="2">
        <f t="shared" si="10"/>
        <v>20.875</v>
      </c>
      <c r="F93" s="2">
        <f t="shared" si="10"/>
        <v>57.040000000000006</v>
      </c>
      <c r="G93" s="2">
        <f t="shared" si="10"/>
        <v>494.6</v>
      </c>
      <c r="H93" s="2">
        <f t="shared" si="10"/>
        <v>0.27899999999999997</v>
      </c>
      <c r="I93" s="2">
        <f t="shared" si="10"/>
        <v>0.18</v>
      </c>
      <c r="J93" s="2">
        <f t="shared" si="10"/>
        <v>86.360000000000014</v>
      </c>
      <c r="K93" s="2">
        <f t="shared" si="10"/>
        <v>0</v>
      </c>
      <c r="L93" s="2">
        <f t="shared" si="10"/>
        <v>3.2709999999999999</v>
      </c>
      <c r="M93" s="2">
        <f t="shared" si="10"/>
        <v>511.24</v>
      </c>
      <c r="N93" s="2">
        <f t="shared" si="10"/>
        <v>388.72999999999996</v>
      </c>
      <c r="O93" s="2">
        <f t="shared" si="10"/>
        <v>252.87299999999999</v>
      </c>
      <c r="P93" s="2">
        <f t="shared" si="10"/>
        <v>64.509000000000015</v>
      </c>
      <c r="Q93" s="2">
        <f t="shared" si="10"/>
        <v>418.30800000000005</v>
      </c>
      <c r="R93" s="2">
        <f t="shared" si="10"/>
        <v>2.59</v>
      </c>
      <c r="S93" s="2">
        <f t="shared" si="10"/>
        <v>17.82</v>
      </c>
      <c r="T93" s="2">
        <f t="shared" si="10"/>
        <v>9.870000000000001</v>
      </c>
      <c r="U93" s="2">
        <f t="shared" si="10"/>
        <v>36.200000000000003</v>
      </c>
    </row>
    <row r="94" spans="1:22" ht="21" customHeight="1">
      <c r="A94" s="3"/>
      <c r="B94" s="5" t="s">
        <v>35</v>
      </c>
      <c r="C94" s="5">
        <f>C93</f>
        <v>490</v>
      </c>
      <c r="D94" s="5">
        <f>D93</f>
        <v>18.54</v>
      </c>
      <c r="E94" s="5">
        <f t="shared" ref="E94:U94" si="11">E93</f>
        <v>20.875</v>
      </c>
      <c r="F94" s="5">
        <f t="shared" si="11"/>
        <v>57.040000000000006</v>
      </c>
      <c r="G94" s="5">
        <f t="shared" si="11"/>
        <v>494.6</v>
      </c>
      <c r="H94" s="5">
        <f t="shared" si="11"/>
        <v>0.27899999999999997</v>
      </c>
      <c r="I94" s="5">
        <f t="shared" si="11"/>
        <v>0.18</v>
      </c>
      <c r="J94" s="5">
        <f t="shared" si="11"/>
        <v>86.360000000000014</v>
      </c>
      <c r="K94" s="5">
        <f t="shared" si="11"/>
        <v>0</v>
      </c>
      <c r="L94" s="5">
        <f t="shared" si="11"/>
        <v>3.2709999999999999</v>
      </c>
      <c r="M94" s="5">
        <f t="shared" si="11"/>
        <v>511.24</v>
      </c>
      <c r="N94" s="5">
        <f t="shared" si="11"/>
        <v>388.72999999999996</v>
      </c>
      <c r="O94" s="5">
        <f t="shared" si="11"/>
        <v>252.87299999999999</v>
      </c>
      <c r="P94" s="5">
        <f t="shared" si="11"/>
        <v>64.509000000000015</v>
      </c>
      <c r="Q94" s="5">
        <f t="shared" si="11"/>
        <v>418.30800000000005</v>
      </c>
      <c r="R94" s="5">
        <f t="shared" si="11"/>
        <v>2.59</v>
      </c>
      <c r="S94" s="5">
        <f t="shared" si="11"/>
        <v>17.82</v>
      </c>
      <c r="T94" s="5">
        <f t="shared" si="11"/>
        <v>9.870000000000001</v>
      </c>
      <c r="U94" s="5">
        <f t="shared" si="11"/>
        <v>36.200000000000003</v>
      </c>
    </row>
    <row r="95" spans="1:22" ht="21" customHeight="1">
      <c r="A95" s="13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5"/>
      <c r="U95" s="15"/>
    </row>
    <row r="96" spans="1:22" ht="18.75">
      <c r="A96" s="62" t="s">
        <v>100</v>
      </c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</row>
    <row r="97" spans="1:21" ht="32.25" customHeight="1">
      <c r="A97" s="56" t="s">
        <v>0</v>
      </c>
      <c r="B97" s="56" t="s">
        <v>108</v>
      </c>
      <c r="C97" s="69" t="s">
        <v>1</v>
      </c>
      <c r="D97" s="71" t="s">
        <v>109</v>
      </c>
      <c r="E97" s="72"/>
      <c r="F97" s="73"/>
      <c r="G97" s="63" t="s">
        <v>5</v>
      </c>
      <c r="H97" s="68" t="s">
        <v>106</v>
      </c>
      <c r="I97" s="68"/>
      <c r="J97" s="68"/>
      <c r="K97" s="68"/>
      <c r="L97" s="68"/>
      <c r="M97" s="68" t="s">
        <v>107</v>
      </c>
      <c r="N97" s="68"/>
      <c r="O97" s="68"/>
      <c r="P97" s="68"/>
      <c r="Q97" s="68"/>
      <c r="R97" s="68"/>
      <c r="S97" s="68"/>
      <c r="T97" s="68"/>
      <c r="U97" s="68"/>
    </row>
    <row r="98" spans="1:21" ht="30">
      <c r="A98" s="56"/>
      <c r="B98" s="56"/>
      <c r="C98" s="70"/>
      <c r="D98" s="29" t="s">
        <v>2</v>
      </c>
      <c r="E98" s="30" t="s">
        <v>3</v>
      </c>
      <c r="F98" s="30" t="s">
        <v>4</v>
      </c>
      <c r="G98" s="64"/>
      <c r="H98" s="26" t="s">
        <v>6</v>
      </c>
      <c r="I98" s="26" t="s">
        <v>7</v>
      </c>
      <c r="J98" s="26" t="s">
        <v>8</v>
      </c>
      <c r="K98" s="26" t="s">
        <v>9</v>
      </c>
      <c r="L98" s="26" t="s">
        <v>10</v>
      </c>
      <c r="M98" s="26" t="s">
        <v>11</v>
      </c>
      <c r="N98" s="26" t="s">
        <v>12</v>
      </c>
      <c r="O98" s="26" t="s">
        <v>13</v>
      </c>
      <c r="P98" s="26" t="s">
        <v>14</v>
      </c>
      <c r="Q98" s="26" t="s">
        <v>15</v>
      </c>
      <c r="R98" s="26" t="s">
        <v>16</v>
      </c>
      <c r="S98" s="26" t="s">
        <v>17</v>
      </c>
      <c r="T98" s="26" t="s">
        <v>18</v>
      </c>
      <c r="U98" s="26" t="s">
        <v>19</v>
      </c>
    </row>
    <row r="99" spans="1:21">
      <c r="A99" s="2"/>
      <c r="B99" s="2"/>
      <c r="C99" s="26" t="s">
        <v>20</v>
      </c>
      <c r="D99" s="26" t="s">
        <v>20</v>
      </c>
      <c r="E99" s="26" t="s">
        <v>20</v>
      </c>
      <c r="F99" s="26" t="s">
        <v>20</v>
      </c>
      <c r="G99" s="26" t="s">
        <v>21</v>
      </c>
      <c r="H99" s="26" t="s">
        <v>22</v>
      </c>
      <c r="I99" s="26" t="s">
        <v>22</v>
      </c>
      <c r="J99" s="26" t="s">
        <v>23</v>
      </c>
      <c r="K99" s="26" t="s">
        <v>24</v>
      </c>
      <c r="L99" s="26" t="s">
        <v>22</v>
      </c>
      <c r="M99" s="26" t="s">
        <v>22</v>
      </c>
      <c r="N99" s="26" t="s">
        <v>22</v>
      </c>
      <c r="O99" s="26" t="s">
        <v>22</v>
      </c>
      <c r="P99" s="26" t="s">
        <v>22</v>
      </c>
      <c r="Q99" s="26" t="s">
        <v>22</v>
      </c>
      <c r="R99" s="26" t="s">
        <v>22</v>
      </c>
      <c r="S99" s="26" t="s">
        <v>24</v>
      </c>
      <c r="T99" s="26" t="s">
        <v>24</v>
      </c>
      <c r="U99" s="26" t="s">
        <v>24</v>
      </c>
    </row>
    <row r="100" spans="1:21">
      <c r="A100" s="3"/>
      <c r="B100" s="4" t="s">
        <v>65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>
      <c r="A101" s="3"/>
      <c r="B101" s="2" t="s">
        <v>119</v>
      </c>
      <c r="C101" s="6" t="s">
        <v>73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32.25" customHeight="1">
      <c r="A102" s="3" t="s">
        <v>37</v>
      </c>
      <c r="B102" s="21" t="s">
        <v>79</v>
      </c>
      <c r="C102" s="3">
        <v>60</v>
      </c>
      <c r="D102" s="3">
        <v>1.5</v>
      </c>
      <c r="E102" s="3">
        <v>6.1</v>
      </c>
      <c r="F102" s="3">
        <v>6.2</v>
      </c>
      <c r="G102" s="3">
        <v>85.8</v>
      </c>
      <c r="H102" s="3">
        <v>0.03</v>
      </c>
      <c r="I102" s="3">
        <v>0.04</v>
      </c>
      <c r="J102" s="3">
        <v>122.25</v>
      </c>
      <c r="K102" s="3">
        <v>0</v>
      </c>
      <c r="L102" s="3">
        <v>34.78</v>
      </c>
      <c r="M102" s="3">
        <v>88.69</v>
      </c>
      <c r="N102" s="3">
        <v>247.73</v>
      </c>
      <c r="O102" s="3">
        <v>40.39</v>
      </c>
      <c r="P102" s="3">
        <v>15.18</v>
      </c>
      <c r="Q102" s="3">
        <v>30.31</v>
      </c>
      <c r="R102" s="3">
        <v>0.55000000000000004</v>
      </c>
      <c r="S102" s="3">
        <v>10.73</v>
      </c>
      <c r="T102" s="3">
        <v>0.26</v>
      </c>
      <c r="U102" s="3">
        <v>12.66</v>
      </c>
    </row>
    <row r="103" spans="1:21" ht="19.5" customHeight="1">
      <c r="A103" s="3" t="s">
        <v>27</v>
      </c>
      <c r="B103" s="3" t="s">
        <v>28</v>
      </c>
      <c r="C103" s="3">
        <v>150</v>
      </c>
      <c r="D103" s="3">
        <v>8.1999999999999993</v>
      </c>
      <c r="E103" s="3">
        <v>6.3</v>
      </c>
      <c r="F103" s="3">
        <v>35.9</v>
      </c>
      <c r="G103" s="3">
        <v>233.7</v>
      </c>
      <c r="H103" s="3">
        <v>0.21</v>
      </c>
      <c r="I103" s="3">
        <v>0.12</v>
      </c>
      <c r="J103" s="3">
        <v>19.190000000000001</v>
      </c>
      <c r="K103" s="3">
        <v>0.09</v>
      </c>
      <c r="L103" s="3">
        <v>0</v>
      </c>
      <c r="M103" s="3">
        <v>149.44999999999999</v>
      </c>
      <c r="N103" s="3">
        <v>219.36</v>
      </c>
      <c r="O103" s="3">
        <v>46.62</v>
      </c>
      <c r="P103" s="3">
        <v>120.16</v>
      </c>
      <c r="Q103" s="3">
        <v>180.99</v>
      </c>
      <c r="R103" s="3">
        <v>4.05</v>
      </c>
      <c r="S103" s="3">
        <v>22.28</v>
      </c>
      <c r="T103" s="3">
        <v>3.52</v>
      </c>
      <c r="U103" s="3">
        <v>16.059999999999999</v>
      </c>
    </row>
    <row r="104" spans="1:21" ht="27.75" customHeight="1">
      <c r="A104" s="7" t="s">
        <v>124</v>
      </c>
      <c r="B104" s="21" t="s">
        <v>141</v>
      </c>
      <c r="C104" s="35" t="s">
        <v>149</v>
      </c>
      <c r="D104" s="3">
        <v>10.039999999999999</v>
      </c>
      <c r="E104" s="3">
        <v>12.79</v>
      </c>
      <c r="F104" s="3">
        <v>8.1199999999999992</v>
      </c>
      <c r="G104" s="3">
        <v>187.9</v>
      </c>
      <c r="H104" s="3">
        <v>0</v>
      </c>
      <c r="I104" s="3">
        <v>0</v>
      </c>
      <c r="J104" s="3">
        <v>38.450000000000003</v>
      </c>
      <c r="K104" s="3">
        <v>0.01</v>
      </c>
      <c r="L104" s="3">
        <v>1.1499999999999999</v>
      </c>
      <c r="M104" s="3">
        <v>3</v>
      </c>
      <c r="N104" s="3">
        <v>43</v>
      </c>
      <c r="O104" s="3">
        <v>45.75</v>
      </c>
      <c r="P104" s="3">
        <v>35.130000000000003</v>
      </c>
      <c r="Q104" s="3">
        <v>173.38</v>
      </c>
      <c r="R104" s="3">
        <v>1.6</v>
      </c>
      <c r="S104" s="3">
        <v>0</v>
      </c>
      <c r="T104" s="3">
        <v>0</v>
      </c>
      <c r="U104" s="3">
        <v>0</v>
      </c>
    </row>
    <row r="105" spans="1:21" ht="21" customHeight="1">
      <c r="A105" s="3" t="s">
        <v>55</v>
      </c>
      <c r="B105" s="3" t="s">
        <v>56</v>
      </c>
      <c r="C105" s="3">
        <v>200</v>
      </c>
      <c r="D105" s="3">
        <v>0.2</v>
      </c>
      <c r="E105" s="3">
        <v>0</v>
      </c>
      <c r="F105" s="3">
        <v>6.4</v>
      </c>
      <c r="G105" s="3">
        <v>26.8</v>
      </c>
      <c r="H105" s="3">
        <v>0</v>
      </c>
      <c r="I105" s="3">
        <v>0.01</v>
      </c>
      <c r="J105" s="3">
        <v>0.3</v>
      </c>
      <c r="K105" s="3">
        <v>0</v>
      </c>
      <c r="L105" s="3">
        <v>0.04</v>
      </c>
      <c r="M105" s="3">
        <v>0.68</v>
      </c>
      <c r="N105" s="3">
        <v>20.76</v>
      </c>
      <c r="O105" s="3">
        <v>66.08</v>
      </c>
      <c r="P105" s="3">
        <v>3.83</v>
      </c>
      <c r="Q105" s="3">
        <v>7.18</v>
      </c>
      <c r="R105" s="3">
        <v>0.73</v>
      </c>
      <c r="S105" s="3">
        <v>0</v>
      </c>
      <c r="T105" s="3">
        <v>0</v>
      </c>
      <c r="U105" s="3">
        <v>0</v>
      </c>
    </row>
    <row r="106" spans="1:21" ht="21" customHeight="1">
      <c r="A106" s="3" t="s">
        <v>31</v>
      </c>
      <c r="B106" s="3" t="s">
        <v>32</v>
      </c>
      <c r="C106" s="3">
        <v>30</v>
      </c>
      <c r="D106" s="3">
        <v>2.2999999999999998</v>
      </c>
      <c r="E106" s="3">
        <v>0.2</v>
      </c>
      <c r="F106" s="3">
        <v>14.8</v>
      </c>
      <c r="G106" s="3">
        <v>70.3</v>
      </c>
      <c r="H106" s="3">
        <v>0.03</v>
      </c>
      <c r="I106" s="3">
        <v>0.01</v>
      </c>
      <c r="J106" s="3">
        <v>0</v>
      </c>
      <c r="K106" s="3">
        <v>0</v>
      </c>
      <c r="L106" s="3">
        <v>0</v>
      </c>
      <c r="M106" s="3">
        <v>149.69999999999999</v>
      </c>
      <c r="N106" s="3">
        <v>27.9</v>
      </c>
      <c r="O106" s="3">
        <v>6</v>
      </c>
      <c r="P106" s="3">
        <v>4.2</v>
      </c>
      <c r="Q106" s="3">
        <v>19.5</v>
      </c>
      <c r="R106" s="3">
        <v>0.33</v>
      </c>
      <c r="S106" s="3">
        <v>0.96</v>
      </c>
      <c r="T106" s="3">
        <v>1.8</v>
      </c>
      <c r="U106" s="3">
        <v>4.3499999999999996</v>
      </c>
    </row>
    <row r="107" spans="1:21" ht="21" customHeight="1">
      <c r="A107" s="3" t="s">
        <v>31</v>
      </c>
      <c r="B107" s="3" t="s">
        <v>33</v>
      </c>
      <c r="C107" s="3">
        <v>20</v>
      </c>
      <c r="D107" s="3">
        <v>1.3</v>
      </c>
      <c r="E107" s="3">
        <v>0.2</v>
      </c>
      <c r="F107" s="3">
        <v>6.7</v>
      </c>
      <c r="G107" s="3">
        <v>34.200000000000003</v>
      </c>
      <c r="H107" s="3">
        <v>0.04</v>
      </c>
      <c r="I107" s="3">
        <v>0.02</v>
      </c>
      <c r="J107" s="3">
        <v>0</v>
      </c>
      <c r="K107" s="3">
        <v>0</v>
      </c>
      <c r="L107" s="3">
        <v>0</v>
      </c>
      <c r="M107" s="3">
        <v>122</v>
      </c>
      <c r="N107" s="3">
        <v>49</v>
      </c>
      <c r="O107" s="3">
        <v>7</v>
      </c>
      <c r="P107" s="3">
        <v>9.4</v>
      </c>
      <c r="Q107" s="3">
        <v>31.6</v>
      </c>
      <c r="R107" s="3">
        <v>0.78</v>
      </c>
      <c r="S107" s="3">
        <v>0</v>
      </c>
      <c r="T107" s="3">
        <v>6.18</v>
      </c>
      <c r="U107" s="3">
        <v>0</v>
      </c>
    </row>
    <row r="108" spans="1:21" ht="21" customHeight="1">
      <c r="A108" s="3"/>
      <c r="B108" s="2" t="s">
        <v>34</v>
      </c>
      <c r="C108" s="2">
        <v>560</v>
      </c>
      <c r="D108" s="2">
        <f t="shared" ref="D108:U108" si="12">SUM(D102:D107)</f>
        <v>23.54</v>
      </c>
      <c r="E108" s="2">
        <f t="shared" si="12"/>
        <v>25.589999999999996</v>
      </c>
      <c r="F108" s="2">
        <f t="shared" si="12"/>
        <v>78.12</v>
      </c>
      <c r="G108" s="2">
        <f t="shared" si="12"/>
        <v>638.69999999999993</v>
      </c>
      <c r="H108" s="2">
        <f t="shared" si="12"/>
        <v>0.31</v>
      </c>
      <c r="I108" s="2">
        <f t="shared" si="12"/>
        <v>0.2</v>
      </c>
      <c r="J108" s="2">
        <f t="shared" si="12"/>
        <v>180.19</v>
      </c>
      <c r="K108" s="2">
        <f t="shared" si="12"/>
        <v>9.9999999999999992E-2</v>
      </c>
      <c r="L108" s="2">
        <f t="shared" si="12"/>
        <v>35.97</v>
      </c>
      <c r="M108" s="2">
        <f t="shared" si="12"/>
        <v>513.52</v>
      </c>
      <c r="N108" s="2">
        <f t="shared" si="12"/>
        <v>607.75</v>
      </c>
      <c r="O108" s="2">
        <f t="shared" si="12"/>
        <v>211.83999999999997</v>
      </c>
      <c r="P108" s="2">
        <f t="shared" si="12"/>
        <v>187.9</v>
      </c>
      <c r="Q108" s="2">
        <f t="shared" si="12"/>
        <v>442.96000000000004</v>
      </c>
      <c r="R108" s="2">
        <f t="shared" si="12"/>
        <v>8.0399999999999991</v>
      </c>
      <c r="S108" s="2">
        <f t="shared" si="12"/>
        <v>33.970000000000006</v>
      </c>
      <c r="T108" s="2">
        <f t="shared" si="12"/>
        <v>11.76</v>
      </c>
      <c r="U108" s="2">
        <f t="shared" si="12"/>
        <v>33.07</v>
      </c>
    </row>
    <row r="109" spans="1:21" ht="21" customHeight="1">
      <c r="A109" s="3"/>
      <c r="B109" s="5" t="s">
        <v>35</v>
      </c>
      <c r="C109" s="5">
        <f>C108</f>
        <v>560</v>
      </c>
      <c r="D109" s="5">
        <f t="shared" ref="D109:U109" si="13">D108</f>
        <v>23.54</v>
      </c>
      <c r="E109" s="5">
        <f t="shared" si="13"/>
        <v>25.589999999999996</v>
      </c>
      <c r="F109" s="5">
        <f t="shared" si="13"/>
        <v>78.12</v>
      </c>
      <c r="G109" s="5">
        <f t="shared" si="13"/>
        <v>638.69999999999993</v>
      </c>
      <c r="H109" s="5">
        <f t="shared" si="13"/>
        <v>0.31</v>
      </c>
      <c r="I109" s="5">
        <f t="shared" si="13"/>
        <v>0.2</v>
      </c>
      <c r="J109" s="5">
        <f t="shared" si="13"/>
        <v>180.19</v>
      </c>
      <c r="K109" s="5">
        <f t="shared" si="13"/>
        <v>9.9999999999999992E-2</v>
      </c>
      <c r="L109" s="5">
        <f t="shared" si="13"/>
        <v>35.97</v>
      </c>
      <c r="M109" s="5">
        <f t="shared" si="13"/>
        <v>513.52</v>
      </c>
      <c r="N109" s="5">
        <f t="shared" si="13"/>
        <v>607.75</v>
      </c>
      <c r="O109" s="5">
        <f t="shared" si="13"/>
        <v>211.83999999999997</v>
      </c>
      <c r="P109" s="5">
        <f t="shared" si="13"/>
        <v>187.9</v>
      </c>
      <c r="Q109" s="5">
        <f t="shared" si="13"/>
        <v>442.96000000000004</v>
      </c>
      <c r="R109" s="5">
        <f t="shared" si="13"/>
        <v>8.0399999999999991</v>
      </c>
      <c r="S109" s="5">
        <f t="shared" si="13"/>
        <v>33.970000000000006</v>
      </c>
      <c r="T109" s="5">
        <f t="shared" si="13"/>
        <v>11.76</v>
      </c>
      <c r="U109" s="5">
        <f t="shared" si="13"/>
        <v>33.07</v>
      </c>
    </row>
    <row r="110" spans="1:21" ht="21" customHeight="1">
      <c r="A110" s="13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5"/>
      <c r="U110" s="15"/>
    </row>
    <row r="111" spans="1:21" ht="21" customHeight="1">
      <c r="A111" s="62" t="s">
        <v>101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</row>
    <row r="112" spans="1:21" ht="15.75">
      <c r="A112" s="56" t="s">
        <v>0</v>
      </c>
      <c r="B112" s="56" t="s">
        <v>108</v>
      </c>
      <c r="C112" s="69" t="s">
        <v>1</v>
      </c>
      <c r="D112" s="71" t="s">
        <v>109</v>
      </c>
      <c r="E112" s="72"/>
      <c r="F112" s="73"/>
      <c r="G112" s="63" t="s">
        <v>5</v>
      </c>
      <c r="H112" s="68" t="s">
        <v>106</v>
      </c>
      <c r="I112" s="68"/>
      <c r="J112" s="68"/>
      <c r="K112" s="68"/>
      <c r="L112" s="68"/>
      <c r="M112" s="68" t="s">
        <v>107</v>
      </c>
      <c r="N112" s="68"/>
      <c r="O112" s="68"/>
      <c r="P112" s="68"/>
      <c r="Q112" s="68"/>
      <c r="R112" s="68"/>
      <c r="S112" s="68"/>
      <c r="T112" s="68"/>
      <c r="U112" s="68"/>
    </row>
    <row r="113" spans="1:21" ht="33.75" customHeight="1">
      <c r="A113" s="56"/>
      <c r="B113" s="56"/>
      <c r="C113" s="70"/>
      <c r="D113" s="29" t="s">
        <v>2</v>
      </c>
      <c r="E113" s="30" t="s">
        <v>3</v>
      </c>
      <c r="F113" s="30" t="s">
        <v>4</v>
      </c>
      <c r="G113" s="64"/>
      <c r="H113" s="26" t="s">
        <v>6</v>
      </c>
      <c r="I113" s="26" t="s">
        <v>7</v>
      </c>
      <c r="J113" s="26" t="s">
        <v>8</v>
      </c>
      <c r="K113" s="26" t="s">
        <v>9</v>
      </c>
      <c r="L113" s="26" t="s">
        <v>10</v>
      </c>
      <c r="M113" s="26" t="s">
        <v>11</v>
      </c>
      <c r="N113" s="26" t="s">
        <v>12</v>
      </c>
      <c r="O113" s="26" t="s">
        <v>13</v>
      </c>
      <c r="P113" s="26" t="s">
        <v>14</v>
      </c>
      <c r="Q113" s="26" t="s">
        <v>15</v>
      </c>
      <c r="R113" s="26" t="s">
        <v>16</v>
      </c>
      <c r="S113" s="26" t="s">
        <v>17</v>
      </c>
      <c r="T113" s="26" t="s">
        <v>18</v>
      </c>
      <c r="U113" s="26" t="s">
        <v>19</v>
      </c>
    </row>
    <row r="114" spans="1:21">
      <c r="A114" s="2"/>
      <c r="B114" s="2"/>
      <c r="C114" s="26" t="s">
        <v>20</v>
      </c>
      <c r="D114" s="26" t="s">
        <v>20</v>
      </c>
      <c r="E114" s="26" t="s">
        <v>20</v>
      </c>
      <c r="F114" s="26" t="s">
        <v>20</v>
      </c>
      <c r="G114" s="26" t="s">
        <v>21</v>
      </c>
      <c r="H114" s="26" t="s">
        <v>22</v>
      </c>
      <c r="I114" s="26" t="s">
        <v>22</v>
      </c>
      <c r="J114" s="26" t="s">
        <v>23</v>
      </c>
      <c r="K114" s="26" t="s">
        <v>24</v>
      </c>
      <c r="L114" s="26" t="s">
        <v>22</v>
      </c>
      <c r="M114" s="26" t="s">
        <v>22</v>
      </c>
      <c r="N114" s="26" t="s">
        <v>22</v>
      </c>
      <c r="O114" s="26" t="s">
        <v>22</v>
      </c>
      <c r="P114" s="26" t="s">
        <v>22</v>
      </c>
      <c r="Q114" s="26" t="s">
        <v>22</v>
      </c>
      <c r="R114" s="26" t="s">
        <v>22</v>
      </c>
      <c r="S114" s="26" t="s">
        <v>24</v>
      </c>
      <c r="T114" s="26" t="s">
        <v>24</v>
      </c>
      <c r="U114" s="26" t="s">
        <v>24</v>
      </c>
    </row>
    <row r="115" spans="1:21">
      <c r="A115" s="3"/>
      <c r="B115" s="4" t="s">
        <v>66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>
      <c r="A116" s="3"/>
      <c r="B116" s="2" t="s">
        <v>119</v>
      </c>
      <c r="C116" s="6" t="s">
        <v>73</v>
      </c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30">
      <c r="A117" s="3" t="s">
        <v>43</v>
      </c>
      <c r="B117" s="21" t="s">
        <v>81</v>
      </c>
      <c r="C117" s="3">
        <v>60</v>
      </c>
      <c r="D117" s="3">
        <v>0.8</v>
      </c>
      <c r="E117" s="3">
        <v>2.7</v>
      </c>
      <c r="F117" s="3">
        <v>4.5999999999999996</v>
      </c>
      <c r="G117" s="3">
        <v>45.6</v>
      </c>
      <c r="H117" s="3">
        <v>0.01</v>
      </c>
      <c r="I117" s="3">
        <v>0.02</v>
      </c>
      <c r="J117" s="3">
        <v>0.68</v>
      </c>
      <c r="K117" s="3">
        <v>0</v>
      </c>
      <c r="L117" s="3">
        <v>2.2799999999999998</v>
      </c>
      <c r="M117" s="3">
        <v>78.77</v>
      </c>
      <c r="N117" s="3">
        <v>136.27000000000001</v>
      </c>
      <c r="O117" s="3">
        <v>19.21</v>
      </c>
      <c r="P117" s="3">
        <v>10.95</v>
      </c>
      <c r="Q117" s="3">
        <v>21.51</v>
      </c>
      <c r="R117" s="3">
        <v>0.7</v>
      </c>
      <c r="S117" s="3">
        <v>11.99</v>
      </c>
      <c r="T117" s="3">
        <v>0.35</v>
      </c>
      <c r="U117" s="3">
        <v>11.4</v>
      </c>
    </row>
    <row r="118" spans="1:21" ht="22.5" customHeight="1">
      <c r="A118" s="3" t="s">
        <v>67</v>
      </c>
      <c r="B118" s="3" t="s">
        <v>68</v>
      </c>
      <c r="C118" s="35" t="s">
        <v>84</v>
      </c>
      <c r="D118" s="3">
        <v>18.5</v>
      </c>
      <c r="E118" s="3">
        <v>7.4</v>
      </c>
      <c r="F118" s="3">
        <v>33.1</v>
      </c>
      <c r="G118" s="3">
        <v>273.2</v>
      </c>
      <c r="H118" s="3">
        <v>7.0000000000000007E-2</v>
      </c>
      <c r="I118" s="3">
        <v>0.06</v>
      </c>
      <c r="J118" s="3">
        <v>144.87</v>
      </c>
      <c r="K118" s="3">
        <v>0</v>
      </c>
      <c r="L118" s="3">
        <v>2.08</v>
      </c>
      <c r="M118" s="3">
        <v>272.89999999999998</v>
      </c>
      <c r="N118" s="3">
        <v>287.76</v>
      </c>
      <c r="O118" s="3">
        <v>72.64</v>
      </c>
      <c r="P118" s="3">
        <v>78.849999999999994</v>
      </c>
      <c r="Q118" s="3">
        <v>174.89</v>
      </c>
      <c r="R118" s="3">
        <v>1.53</v>
      </c>
      <c r="S118" s="3">
        <v>37.409999999999997</v>
      </c>
      <c r="T118" s="3">
        <v>19.63</v>
      </c>
      <c r="U118" s="3">
        <v>118.1</v>
      </c>
    </row>
    <row r="119" spans="1:21" ht="27" customHeight="1">
      <c r="A119" s="3" t="s">
        <v>48</v>
      </c>
      <c r="B119" s="3" t="s">
        <v>49</v>
      </c>
      <c r="C119" s="7">
        <v>207</v>
      </c>
      <c r="D119" s="3">
        <v>0.2</v>
      </c>
      <c r="E119" s="3">
        <v>0.1</v>
      </c>
      <c r="F119" s="3">
        <v>6.6</v>
      </c>
      <c r="G119" s="3">
        <v>27.9</v>
      </c>
      <c r="H119" s="3">
        <v>0</v>
      </c>
      <c r="I119" s="3">
        <v>0.01</v>
      </c>
      <c r="J119" s="3">
        <v>0.38</v>
      </c>
      <c r="K119" s="3">
        <v>0</v>
      </c>
      <c r="L119" s="3">
        <v>1.1599999999999999</v>
      </c>
      <c r="M119" s="3">
        <v>1.26</v>
      </c>
      <c r="N119" s="3">
        <v>30.23</v>
      </c>
      <c r="O119" s="3">
        <v>67</v>
      </c>
      <c r="P119" s="3">
        <v>4.5599999999999996</v>
      </c>
      <c r="Q119" s="3">
        <v>8.52</v>
      </c>
      <c r="R119" s="3">
        <v>0.77</v>
      </c>
      <c r="S119" s="3">
        <v>0.01</v>
      </c>
      <c r="T119" s="3">
        <v>0.02</v>
      </c>
      <c r="U119" s="3">
        <v>0.7</v>
      </c>
    </row>
    <row r="120" spans="1:21" ht="27" customHeight="1">
      <c r="A120" s="3" t="s">
        <v>150</v>
      </c>
      <c r="B120" s="3" t="s">
        <v>151</v>
      </c>
      <c r="C120" s="3">
        <v>50</v>
      </c>
      <c r="D120" s="3">
        <v>3.9</v>
      </c>
      <c r="E120" s="3">
        <v>3.37</v>
      </c>
      <c r="F120" s="3">
        <v>25.37</v>
      </c>
      <c r="G120" s="3">
        <v>147.4</v>
      </c>
      <c r="H120" s="3">
        <v>0.04</v>
      </c>
      <c r="I120" s="3">
        <v>0.02</v>
      </c>
      <c r="J120" s="3">
        <v>15.93</v>
      </c>
      <c r="K120" s="3">
        <v>0.12</v>
      </c>
      <c r="L120" s="3">
        <v>0</v>
      </c>
      <c r="M120" s="3">
        <v>200</v>
      </c>
      <c r="N120" s="3">
        <v>41</v>
      </c>
      <c r="O120" s="3">
        <v>14</v>
      </c>
      <c r="P120" s="3">
        <v>5</v>
      </c>
      <c r="Q120" s="3">
        <v>33</v>
      </c>
      <c r="R120" s="3">
        <v>0.5</v>
      </c>
      <c r="S120" s="3">
        <v>27.814</v>
      </c>
      <c r="T120" s="3">
        <v>2.6</v>
      </c>
      <c r="U120" s="3">
        <v>9.19</v>
      </c>
    </row>
    <row r="121" spans="1:21" ht="21" customHeight="1">
      <c r="A121" s="3" t="s">
        <v>31</v>
      </c>
      <c r="B121" s="3" t="s">
        <v>32</v>
      </c>
      <c r="C121" s="3">
        <v>30</v>
      </c>
      <c r="D121" s="3">
        <v>2.2999999999999998</v>
      </c>
      <c r="E121" s="3">
        <v>0.2</v>
      </c>
      <c r="F121" s="3">
        <v>14.8</v>
      </c>
      <c r="G121" s="3">
        <v>70.3</v>
      </c>
      <c r="H121" s="3">
        <v>0.03</v>
      </c>
      <c r="I121" s="3">
        <v>0.01</v>
      </c>
      <c r="J121" s="3">
        <v>0</v>
      </c>
      <c r="K121" s="3">
        <v>0</v>
      </c>
      <c r="L121" s="3">
        <v>0</v>
      </c>
      <c r="M121" s="3">
        <v>149.69999999999999</v>
      </c>
      <c r="N121" s="3">
        <v>27.9</v>
      </c>
      <c r="O121" s="3">
        <v>6</v>
      </c>
      <c r="P121" s="3">
        <v>4.2</v>
      </c>
      <c r="Q121" s="3">
        <v>19.5</v>
      </c>
      <c r="R121" s="3">
        <v>0.33</v>
      </c>
      <c r="S121" s="3">
        <v>0.96</v>
      </c>
      <c r="T121" s="3">
        <v>1.8</v>
      </c>
      <c r="U121" s="3">
        <v>4.3499999999999996</v>
      </c>
    </row>
    <row r="122" spans="1:21" ht="21" customHeight="1">
      <c r="A122" s="3" t="s">
        <v>31</v>
      </c>
      <c r="B122" s="3" t="s">
        <v>33</v>
      </c>
      <c r="C122" s="3">
        <v>20</v>
      </c>
      <c r="D122" s="3">
        <v>1.3</v>
      </c>
      <c r="E122" s="3">
        <v>0.2</v>
      </c>
      <c r="F122" s="3">
        <v>6.7</v>
      </c>
      <c r="G122" s="3">
        <v>34.200000000000003</v>
      </c>
      <c r="H122" s="3">
        <v>0.04</v>
      </c>
      <c r="I122" s="3">
        <v>0.02</v>
      </c>
      <c r="J122" s="3">
        <v>0</v>
      </c>
      <c r="K122" s="3">
        <v>0</v>
      </c>
      <c r="L122" s="3">
        <v>0</v>
      </c>
      <c r="M122" s="3">
        <v>122</v>
      </c>
      <c r="N122" s="3">
        <v>49</v>
      </c>
      <c r="O122" s="3">
        <v>7</v>
      </c>
      <c r="P122" s="3">
        <v>9.4</v>
      </c>
      <c r="Q122" s="3">
        <v>31.6</v>
      </c>
      <c r="R122" s="3">
        <v>0.78</v>
      </c>
      <c r="S122" s="3">
        <v>0</v>
      </c>
      <c r="T122" s="3">
        <v>6.18</v>
      </c>
      <c r="U122" s="3">
        <v>0</v>
      </c>
    </row>
    <row r="123" spans="1:21" ht="21" customHeight="1">
      <c r="A123" s="3"/>
      <c r="B123" s="2" t="s">
        <v>34</v>
      </c>
      <c r="C123" s="2">
        <v>567</v>
      </c>
      <c r="D123" s="2">
        <f>SUM(D117:D122)</f>
        <v>27</v>
      </c>
      <c r="E123" s="2">
        <f t="shared" ref="E123:U123" si="14">SUM(E117:E122)</f>
        <v>13.969999999999999</v>
      </c>
      <c r="F123" s="2">
        <f t="shared" si="14"/>
        <v>91.17</v>
      </c>
      <c r="G123" s="2">
        <f t="shared" si="14"/>
        <v>598.6</v>
      </c>
      <c r="H123" s="2">
        <f t="shared" si="14"/>
        <v>0.19</v>
      </c>
      <c r="I123" s="2">
        <f t="shared" si="14"/>
        <v>0.13999999999999999</v>
      </c>
      <c r="J123" s="2">
        <f t="shared" si="14"/>
        <v>161.86000000000001</v>
      </c>
      <c r="K123" s="2">
        <f t="shared" si="14"/>
        <v>0.12</v>
      </c>
      <c r="L123" s="2">
        <f t="shared" si="14"/>
        <v>5.52</v>
      </c>
      <c r="M123" s="2">
        <f t="shared" si="14"/>
        <v>824.62999999999988</v>
      </c>
      <c r="N123" s="2">
        <f t="shared" si="14"/>
        <v>572.16</v>
      </c>
      <c r="O123" s="2">
        <f t="shared" si="14"/>
        <v>185.85</v>
      </c>
      <c r="P123" s="2">
        <f t="shared" si="14"/>
        <v>112.96000000000001</v>
      </c>
      <c r="Q123" s="2">
        <f t="shared" si="14"/>
        <v>289.02</v>
      </c>
      <c r="R123" s="2">
        <f t="shared" si="14"/>
        <v>4.6100000000000003</v>
      </c>
      <c r="S123" s="2">
        <f t="shared" si="14"/>
        <v>78.183999999999983</v>
      </c>
      <c r="T123" s="2">
        <f t="shared" si="14"/>
        <v>30.580000000000002</v>
      </c>
      <c r="U123" s="2">
        <f t="shared" si="14"/>
        <v>143.73999999999998</v>
      </c>
    </row>
    <row r="124" spans="1:21" ht="21" customHeight="1">
      <c r="A124" s="3"/>
      <c r="B124" s="5" t="s">
        <v>35</v>
      </c>
      <c r="C124" s="5">
        <v>567</v>
      </c>
      <c r="D124" s="5">
        <f>D123</f>
        <v>27</v>
      </c>
      <c r="E124" s="5">
        <f t="shared" ref="E124:U124" si="15">E123</f>
        <v>13.969999999999999</v>
      </c>
      <c r="F124" s="5">
        <f t="shared" si="15"/>
        <v>91.17</v>
      </c>
      <c r="G124" s="5">
        <f t="shared" si="15"/>
        <v>598.6</v>
      </c>
      <c r="H124" s="5">
        <f t="shared" si="15"/>
        <v>0.19</v>
      </c>
      <c r="I124" s="5">
        <f t="shared" si="15"/>
        <v>0.13999999999999999</v>
      </c>
      <c r="J124" s="5">
        <f t="shared" si="15"/>
        <v>161.86000000000001</v>
      </c>
      <c r="K124" s="5">
        <f t="shared" si="15"/>
        <v>0.12</v>
      </c>
      <c r="L124" s="5">
        <f t="shared" si="15"/>
        <v>5.52</v>
      </c>
      <c r="M124" s="5">
        <f t="shared" si="15"/>
        <v>824.62999999999988</v>
      </c>
      <c r="N124" s="5">
        <f t="shared" si="15"/>
        <v>572.16</v>
      </c>
      <c r="O124" s="5">
        <f t="shared" si="15"/>
        <v>185.85</v>
      </c>
      <c r="P124" s="5">
        <f t="shared" si="15"/>
        <v>112.96000000000001</v>
      </c>
      <c r="Q124" s="5">
        <f t="shared" si="15"/>
        <v>289.02</v>
      </c>
      <c r="R124" s="5">
        <f t="shared" si="15"/>
        <v>4.6100000000000003</v>
      </c>
      <c r="S124" s="5">
        <f t="shared" si="15"/>
        <v>78.183999999999983</v>
      </c>
      <c r="T124" s="5">
        <f t="shared" si="15"/>
        <v>30.580000000000002</v>
      </c>
      <c r="U124" s="5">
        <f t="shared" si="15"/>
        <v>143.73999999999998</v>
      </c>
    </row>
    <row r="125" spans="1:21" ht="21" customHeight="1">
      <c r="A125" s="11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6"/>
      <c r="U125" s="16"/>
    </row>
    <row r="126" spans="1:21" ht="21" customHeight="1">
      <c r="A126" s="62" t="s">
        <v>102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</row>
    <row r="127" spans="1:21" ht="15.75">
      <c r="A127" s="56" t="s">
        <v>0</v>
      </c>
      <c r="B127" s="56" t="s">
        <v>108</v>
      </c>
      <c r="C127" s="69" t="s">
        <v>1</v>
      </c>
      <c r="D127" s="71" t="s">
        <v>109</v>
      </c>
      <c r="E127" s="72"/>
      <c r="F127" s="73"/>
      <c r="G127" s="63" t="s">
        <v>5</v>
      </c>
      <c r="H127" s="68" t="s">
        <v>106</v>
      </c>
      <c r="I127" s="68"/>
      <c r="J127" s="68"/>
      <c r="K127" s="68"/>
      <c r="L127" s="68"/>
      <c r="M127" s="68" t="s">
        <v>107</v>
      </c>
      <c r="N127" s="68"/>
      <c r="O127" s="68"/>
      <c r="P127" s="68"/>
      <c r="Q127" s="68"/>
      <c r="R127" s="68"/>
      <c r="S127" s="68"/>
      <c r="T127" s="68"/>
      <c r="U127" s="68"/>
    </row>
    <row r="128" spans="1:21" ht="31.5" customHeight="1">
      <c r="A128" s="56"/>
      <c r="B128" s="56"/>
      <c r="C128" s="70"/>
      <c r="D128" s="29" t="s">
        <v>2</v>
      </c>
      <c r="E128" s="30" t="s">
        <v>3</v>
      </c>
      <c r="F128" s="30" t="s">
        <v>4</v>
      </c>
      <c r="G128" s="64"/>
      <c r="H128" s="26" t="s">
        <v>6</v>
      </c>
      <c r="I128" s="26" t="s">
        <v>7</v>
      </c>
      <c r="J128" s="26" t="s">
        <v>8</v>
      </c>
      <c r="K128" s="26" t="s">
        <v>9</v>
      </c>
      <c r="L128" s="26" t="s">
        <v>10</v>
      </c>
      <c r="M128" s="26" t="s">
        <v>11</v>
      </c>
      <c r="N128" s="26" t="s">
        <v>12</v>
      </c>
      <c r="O128" s="26" t="s">
        <v>13</v>
      </c>
      <c r="P128" s="26" t="s">
        <v>14</v>
      </c>
      <c r="Q128" s="26" t="s">
        <v>15</v>
      </c>
      <c r="R128" s="26" t="s">
        <v>16</v>
      </c>
      <c r="S128" s="26" t="s">
        <v>17</v>
      </c>
      <c r="T128" s="26" t="s">
        <v>18</v>
      </c>
      <c r="U128" s="26" t="s">
        <v>19</v>
      </c>
    </row>
    <row r="129" spans="1:25">
      <c r="A129" s="2"/>
      <c r="B129" s="2"/>
      <c r="C129" s="26" t="s">
        <v>20</v>
      </c>
      <c r="D129" s="26" t="s">
        <v>20</v>
      </c>
      <c r="E129" s="26" t="s">
        <v>20</v>
      </c>
      <c r="F129" s="26" t="s">
        <v>20</v>
      </c>
      <c r="G129" s="26" t="s">
        <v>21</v>
      </c>
      <c r="H129" s="26" t="s">
        <v>22</v>
      </c>
      <c r="I129" s="26" t="s">
        <v>22</v>
      </c>
      <c r="J129" s="26" t="s">
        <v>23</v>
      </c>
      <c r="K129" s="26" t="s">
        <v>24</v>
      </c>
      <c r="L129" s="26" t="s">
        <v>22</v>
      </c>
      <c r="M129" s="26" t="s">
        <v>22</v>
      </c>
      <c r="N129" s="26" t="s">
        <v>22</v>
      </c>
      <c r="O129" s="26" t="s">
        <v>22</v>
      </c>
      <c r="P129" s="26" t="s">
        <v>22</v>
      </c>
      <c r="Q129" s="26" t="s">
        <v>22</v>
      </c>
      <c r="R129" s="26" t="s">
        <v>22</v>
      </c>
      <c r="S129" s="26" t="s">
        <v>24</v>
      </c>
      <c r="T129" s="26" t="s">
        <v>24</v>
      </c>
      <c r="U129" s="26" t="s">
        <v>24</v>
      </c>
    </row>
    <row r="130" spans="1:25">
      <c r="A130" s="3"/>
      <c r="B130" s="4" t="s">
        <v>69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5">
      <c r="A131" s="3"/>
      <c r="B131" s="2" t="s">
        <v>119</v>
      </c>
      <c r="C131" s="6" t="s">
        <v>73</v>
      </c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5" ht="25.5" customHeight="1">
      <c r="A132" s="3" t="s">
        <v>61</v>
      </c>
      <c r="B132" s="3" t="s">
        <v>62</v>
      </c>
      <c r="C132" s="3">
        <v>60</v>
      </c>
      <c r="D132" s="3">
        <v>0.7</v>
      </c>
      <c r="E132" s="3">
        <v>5.4</v>
      </c>
      <c r="F132" s="3">
        <v>4</v>
      </c>
      <c r="G132" s="3">
        <v>67.099999999999994</v>
      </c>
      <c r="H132" s="3">
        <v>0.02</v>
      </c>
      <c r="I132" s="3">
        <v>0.02</v>
      </c>
      <c r="J132" s="3">
        <v>72.89</v>
      </c>
      <c r="K132" s="3">
        <v>0</v>
      </c>
      <c r="L132" s="3">
        <v>2.2599999999999998</v>
      </c>
      <c r="M132" s="3">
        <v>200.99</v>
      </c>
      <c r="N132" s="3">
        <v>127.85</v>
      </c>
      <c r="O132" s="3">
        <v>12.1</v>
      </c>
      <c r="P132" s="3">
        <v>9.66</v>
      </c>
      <c r="Q132" s="3">
        <v>21.4</v>
      </c>
      <c r="R132" s="3">
        <v>0.41</v>
      </c>
      <c r="S132" s="3">
        <v>7.86</v>
      </c>
      <c r="T132" s="3">
        <v>0.13</v>
      </c>
      <c r="U132" s="3">
        <v>11.85</v>
      </c>
    </row>
    <row r="133" spans="1:25" ht="24" customHeight="1">
      <c r="A133" s="3" t="s">
        <v>53</v>
      </c>
      <c r="B133" s="3" t="s">
        <v>54</v>
      </c>
      <c r="C133" s="3">
        <v>150</v>
      </c>
      <c r="D133" s="3">
        <v>3.1</v>
      </c>
      <c r="E133" s="3">
        <v>5.3</v>
      </c>
      <c r="F133" s="3">
        <v>19.8</v>
      </c>
      <c r="G133" s="3">
        <v>139.4</v>
      </c>
      <c r="H133" s="3">
        <v>0.12</v>
      </c>
      <c r="I133" s="3">
        <v>0.11</v>
      </c>
      <c r="J133" s="3">
        <v>23.8</v>
      </c>
      <c r="K133" s="3">
        <v>0.09</v>
      </c>
      <c r="L133" s="3">
        <v>10.199999999999999</v>
      </c>
      <c r="M133" s="3">
        <v>161.78</v>
      </c>
      <c r="N133" s="3">
        <v>624.83000000000004</v>
      </c>
      <c r="O133" s="3">
        <v>39.49</v>
      </c>
      <c r="P133" s="3">
        <v>28.23</v>
      </c>
      <c r="Q133" s="3">
        <v>84.47</v>
      </c>
      <c r="R133" s="3">
        <v>1.03</v>
      </c>
      <c r="S133" s="3">
        <v>28.46</v>
      </c>
      <c r="T133" s="3">
        <v>0.78</v>
      </c>
      <c r="U133" s="3">
        <v>42.79</v>
      </c>
    </row>
    <row r="134" spans="1:25" ht="21" customHeight="1">
      <c r="A134" s="3" t="s">
        <v>76</v>
      </c>
      <c r="B134" s="7" t="s">
        <v>77</v>
      </c>
      <c r="C134" s="3">
        <v>100</v>
      </c>
      <c r="D134" s="3">
        <v>13.09</v>
      </c>
      <c r="E134" s="3">
        <v>7.52</v>
      </c>
      <c r="F134" s="3">
        <v>2.89</v>
      </c>
      <c r="G134" s="3">
        <v>131.6</v>
      </c>
      <c r="H134" s="3">
        <v>0.08</v>
      </c>
      <c r="I134" s="3">
        <v>0.11</v>
      </c>
      <c r="J134" s="3">
        <v>9.02</v>
      </c>
      <c r="K134" s="3">
        <v>0.16</v>
      </c>
      <c r="L134" s="3">
        <v>1</v>
      </c>
      <c r="M134" s="3">
        <v>111</v>
      </c>
      <c r="N134" s="3">
        <v>347</v>
      </c>
      <c r="O134" s="3">
        <v>68</v>
      </c>
      <c r="P134" s="3">
        <v>44</v>
      </c>
      <c r="Q134" s="3">
        <v>202</v>
      </c>
      <c r="R134" s="3">
        <v>0.7</v>
      </c>
      <c r="S134" s="3">
        <v>133.47999999999999</v>
      </c>
      <c r="T134" s="3">
        <v>11.9</v>
      </c>
      <c r="U134" s="3">
        <v>572.6</v>
      </c>
    </row>
    <row r="135" spans="1:25" ht="21" customHeight="1">
      <c r="A135" s="3" t="s">
        <v>40</v>
      </c>
      <c r="B135" s="3" t="s">
        <v>41</v>
      </c>
      <c r="C135" s="3">
        <v>200</v>
      </c>
      <c r="D135" s="3">
        <v>4.7</v>
      </c>
      <c r="E135" s="3">
        <v>3.5</v>
      </c>
      <c r="F135" s="3">
        <v>12.5</v>
      </c>
      <c r="G135" s="3">
        <v>100.4</v>
      </c>
      <c r="H135" s="3">
        <v>0.04</v>
      </c>
      <c r="I135" s="3">
        <v>0.16</v>
      </c>
      <c r="J135" s="3">
        <v>17.25</v>
      </c>
      <c r="K135" s="3">
        <v>0</v>
      </c>
      <c r="L135" s="3">
        <v>0.68</v>
      </c>
      <c r="M135" s="3">
        <v>49.95</v>
      </c>
      <c r="N135" s="3">
        <v>220.33</v>
      </c>
      <c r="O135" s="3">
        <v>167.68</v>
      </c>
      <c r="P135" s="3">
        <v>34.32</v>
      </c>
      <c r="Q135" s="3">
        <v>130.28</v>
      </c>
      <c r="R135" s="3">
        <v>1.0900000000000001</v>
      </c>
      <c r="S135" s="3">
        <v>11.7</v>
      </c>
      <c r="T135" s="3">
        <v>2.29</v>
      </c>
      <c r="U135" s="3">
        <v>38.25</v>
      </c>
    </row>
    <row r="136" spans="1:25" ht="21" customHeight="1">
      <c r="A136" s="3" t="s">
        <v>31</v>
      </c>
      <c r="B136" s="3" t="s">
        <v>32</v>
      </c>
      <c r="C136" s="3">
        <v>30</v>
      </c>
      <c r="D136" s="3">
        <v>2.2999999999999998</v>
      </c>
      <c r="E136" s="3">
        <v>0.2</v>
      </c>
      <c r="F136" s="3">
        <v>14.8</v>
      </c>
      <c r="G136" s="3">
        <v>70.3</v>
      </c>
      <c r="H136" s="3">
        <v>0.03</v>
      </c>
      <c r="I136" s="3">
        <v>0.01</v>
      </c>
      <c r="J136" s="3">
        <v>0</v>
      </c>
      <c r="K136" s="3">
        <v>0</v>
      </c>
      <c r="L136" s="3">
        <v>0</v>
      </c>
      <c r="M136" s="3">
        <v>149.69999999999999</v>
      </c>
      <c r="N136" s="3">
        <v>27.9</v>
      </c>
      <c r="O136" s="3">
        <v>6</v>
      </c>
      <c r="P136" s="3">
        <v>4.2</v>
      </c>
      <c r="Q136" s="3">
        <v>19.5</v>
      </c>
      <c r="R136" s="3">
        <v>0.33</v>
      </c>
      <c r="S136" s="3">
        <v>0.96</v>
      </c>
      <c r="T136" s="3">
        <v>1.8</v>
      </c>
      <c r="U136" s="3">
        <v>4.3499999999999996</v>
      </c>
    </row>
    <row r="137" spans="1:25" ht="21" customHeight="1">
      <c r="A137" s="3" t="s">
        <v>31</v>
      </c>
      <c r="B137" s="3" t="s">
        <v>33</v>
      </c>
      <c r="C137" s="3">
        <v>20</v>
      </c>
      <c r="D137" s="3">
        <v>1.3</v>
      </c>
      <c r="E137" s="3">
        <v>0.2</v>
      </c>
      <c r="F137" s="3">
        <v>6.7</v>
      </c>
      <c r="G137" s="3">
        <v>34.200000000000003</v>
      </c>
      <c r="H137" s="3">
        <v>0.04</v>
      </c>
      <c r="I137" s="3">
        <v>0.02</v>
      </c>
      <c r="J137" s="3">
        <v>0</v>
      </c>
      <c r="K137" s="3">
        <v>0</v>
      </c>
      <c r="L137" s="3">
        <v>0</v>
      </c>
      <c r="M137" s="3">
        <v>122</v>
      </c>
      <c r="N137" s="3">
        <v>49</v>
      </c>
      <c r="O137" s="3">
        <v>7</v>
      </c>
      <c r="P137" s="3">
        <v>9.4</v>
      </c>
      <c r="Q137" s="3">
        <v>31.6</v>
      </c>
      <c r="R137" s="3">
        <v>0.78</v>
      </c>
      <c r="S137" s="3">
        <v>0</v>
      </c>
      <c r="T137" s="3">
        <v>6.18</v>
      </c>
      <c r="U137" s="3">
        <v>0</v>
      </c>
    </row>
    <row r="138" spans="1:25" ht="21" customHeight="1">
      <c r="A138" s="3" t="s">
        <v>31</v>
      </c>
      <c r="B138" s="7" t="s">
        <v>133</v>
      </c>
      <c r="C138" s="3">
        <v>100</v>
      </c>
      <c r="D138" s="3">
        <v>0.4</v>
      </c>
      <c r="E138" s="3">
        <v>0.4</v>
      </c>
      <c r="F138" s="3">
        <v>9.8000000000000007</v>
      </c>
      <c r="G138" s="3">
        <v>44.4</v>
      </c>
      <c r="H138" s="3">
        <v>0.03</v>
      </c>
      <c r="I138" s="3">
        <v>0.02</v>
      </c>
      <c r="J138" s="3">
        <v>5</v>
      </c>
      <c r="K138" s="3">
        <v>0</v>
      </c>
      <c r="L138" s="3">
        <v>10</v>
      </c>
      <c r="M138" s="3">
        <v>26</v>
      </c>
      <c r="N138" s="3">
        <v>278</v>
      </c>
      <c r="O138" s="3">
        <v>16</v>
      </c>
      <c r="P138" s="3">
        <v>9</v>
      </c>
      <c r="Q138" s="3">
        <v>11</v>
      </c>
      <c r="R138" s="3">
        <v>2.2000000000000002</v>
      </c>
      <c r="S138" s="3">
        <v>2</v>
      </c>
      <c r="T138" s="3">
        <v>0.3</v>
      </c>
      <c r="U138" s="3">
        <v>8</v>
      </c>
    </row>
    <row r="139" spans="1:25" ht="21" customHeight="1">
      <c r="A139" s="3"/>
      <c r="B139" s="2" t="s">
        <v>34</v>
      </c>
      <c r="C139" s="2">
        <f t="shared" ref="C139:U139" si="16">SUM(C132:C138)</f>
        <v>660</v>
      </c>
      <c r="D139" s="2">
        <f t="shared" si="16"/>
        <v>25.59</v>
      </c>
      <c r="E139" s="2">
        <f t="shared" si="16"/>
        <v>22.519999999999996</v>
      </c>
      <c r="F139" s="2">
        <f t="shared" si="16"/>
        <v>70.489999999999995</v>
      </c>
      <c r="G139" s="2">
        <f t="shared" si="16"/>
        <v>587.4</v>
      </c>
      <c r="H139" s="2">
        <f t="shared" si="16"/>
        <v>0.35999999999999988</v>
      </c>
      <c r="I139" s="2">
        <f t="shared" si="16"/>
        <v>0.45000000000000007</v>
      </c>
      <c r="J139" s="2">
        <f t="shared" si="16"/>
        <v>127.96</v>
      </c>
      <c r="K139" s="2">
        <f t="shared" si="16"/>
        <v>0.25</v>
      </c>
      <c r="L139" s="2">
        <f t="shared" si="16"/>
        <v>24.14</v>
      </c>
      <c r="M139" s="2">
        <f t="shared" si="16"/>
        <v>821.42000000000007</v>
      </c>
      <c r="N139" s="2">
        <f t="shared" si="16"/>
        <v>1674.91</v>
      </c>
      <c r="O139" s="2">
        <f t="shared" si="16"/>
        <v>316.27</v>
      </c>
      <c r="P139" s="2">
        <f t="shared" si="16"/>
        <v>138.81</v>
      </c>
      <c r="Q139" s="2">
        <f t="shared" si="16"/>
        <v>500.25</v>
      </c>
      <c r="R139" s="2">
        <f t="shared" si="16"/>
        <v>6.54</v>
      </c>
      <c r="S139" s="2">
        <f t="shared" si="16"/>
        <v>184.45999999999998</v>
      </c>
      <c r="T139" s="2">
        <f t="shared" si="16"/>
        <v>23.380000000000003</v>
      </c>
      <c r="U139" s="2">
        <f t="shared" si="16"/>
        <v>677.84</v>
      </c>
    </row>
    <row r="140" spans="1:25" ht="21" customHeight="1">
      <c r="A140" s="3"/>
      <c r="B140" s="5" t="s">
        <v>35</v>
      </c>
      <c r="C140" s="5">
        <f>C139</f>
        <v>660</v>
      </c>
      <c r="D140" s="5">
        <f t="shared" ref="D140:U140" si="17">D139</f>
        <v>25.59</v>
      </c>
      <c r="E140" s="5">
        <f t="shared" si="17"/>
        <v>22.519999999999996</v>
      </c>
      <c r="F140" s="5">
        <f t="shared" si="17"/>
        <v>70.489999999999995</v>
      </c>
      <c r="G140" s="5">
        <f t="shared" si="17"/>
        <v>587.4</v>
      </c>
      <c r="H140" s="5">
        <f t="shared" si="17"/>
        <v>0.35999999999999988</v>
      </c>
      <c r="I140" s="5">
        <f t="shared" si="17"/>
        <v>0.45000000000000007</v>
      </c>
      <c r="J140" s="5">
        <f t="shared" si="17"/>
        <v>127.96</v>
      </c>
      <c r="K140" s="5">
        <f t="shared" si="17"/>
        <v>0.25</v>
      </c>
      <c r="L140" s="5">
        <f t="shared" si="17"/>
        <v>24.14</v>
      </c>
      <c r="M140" s="5">
        <f t="shared" si="17"/>
        <v>821.42000000000007</v>
      </c>
      <c r="N140" s="5">
        <f t="shared" si="17"/>
        <v>1674.91</v>
      </c>
      <c r="O140" s="5">
        <f t="shared" si="17"/>
        <v>316.27</v>
      </c>
      <c r="P140" s="5">
        <f t="shared" si="17"/>
        <v>138.81</v>
      </c>
      <c r="Q140" s="5">
        <f t="shared" si="17"/>
        <v>500.25</v>
      </c>
      <c r="R140" s="5">
        <f t="shared" si="17"/>
        <v>6.54</v>
      </c>
      <c r="S140" s="5">
        <f t="shared" si="17"/>
        <v>184.45999999999998</v>
      </c>
      <c r="T140" s="5">
        <f t="shared" si="17"/>
        <v>23.380000000000003</v>
      </c>
      <c r="U140" s="5">
        <f t="shared" si="17"/>
        <v>677.84</v>
      </c>
    </row>
    <row r="141" spans="1:25" ht="21" customHeight="1">
      <c r="A141" s="13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5"/>
      <c r="U141" s="15"/>
    </row>
    <row r="142" spans="1:25" ht="21" customHeight="1">
      <c r="A142" s="62" t="s">
        <v>103</v>
      </c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</row>
    <row r="143" spans="1:25" ht="15.75">
      <c r="A143" s="56" t="s">
        <v>0</v>
      </c>
      <c r="B143" s="56" t="s">
        <v>108</v>
      </c>
      <c r="C143" s="69" t="s">
        <v>1</v>
      </c>
      <c r="D143" s="71" t="s">
        <v>109</v>
      </c>
      <c r="E143" s="72"/>
      <c r="F143" s="73"/>
      <c r="G143" s="63" t="s">
        <v>5</v>
      </c>
      <c r="H143" s="68" t="s">
        <v>106</v>
      </c>
      <c r="I143" s="68"/>
      <c r="J143" s="68"/>
      <c r="K143" s="68"/>
      <c r="L143" s="68"/>
      <c r="M143" s="68" t="s">
        <v>107</v>
      </c>
      <c r="N143" s="68"/>
      <c r="O143" s="68"/>
      <c r="P143" s="68"/>
      <c r="Q143" s="68"/>
      <c r="R143" s="68"/>
      <c r="S143" s="68"/>
      <c r="T143" s="68"/>
      <c r="U143" s="68"/>
    </row>
    <row r="144" spans="1:25" ht="24.75" customHeight="1">
      <c r="A144" s="56"/>
      <c r="B144" s="56"/>
      <c r="C144" s="70"/>
      <c r="D144" s="29" t="s">
        <v>2</v>
      </c>
      <c r="E144" s="30" t="s">
        <v>3</v>
      </c>
      <c r="F144" s="30" t="s">
        <v>4</v>
      </c>
      <c r="G144" s="64"/>
      <c r="H144" s="26" t="s">
        <v>6</v>
      </c>
      <c r="I144" s="26" t="s">
        <v>7</v>
      </c>
      <c r="J144" s="26" t="s">
        <v>8</v>
      </c>
      <c r="K144" s="26" t="s">
        <v>9</v>
      </c>
      <c r="L144" s="26" t="s">
        <v>10</v>
      </c>
      <c r="M144" s="26" t="s">
        <v>11</v>
      </c>
      <c r="N144" s="26" t="s">
        <v>12</v>
      </c>
      <c r="O144" s="26" t="s">
        <v>13</v>
      </c>
      <c r="P144" s="26" t="s">
        <v>14</v>
      </c>
      <c r="Q144" s="26" t="s">
        <v>15</v>
      </c>
      <c r="R144" s="26" t="s">
        <v>16</v>
      </c>
      <c r="S144" s="26" t="s">
        <v>17</v>
      </c>
      <c r="T144" s="26" t="s">
        <v>18</v>
      </c>
      <c r="U144" s="26" t="s">
        <v>19</v>
      </c>
      <c r="V144" s="10"/>
      <c r="W144" s="10"/>
      <c r="X144" s="10"/>
      <c r="Y144" s="10"/>
    </row>
    <row r="145" spans="1:26">
      <c r="A145" s="2"/>
      <c r="B145" s="2"/>
      <c r="C145" s="26" t="s">
        <v>20</v>
      </c>
      <c r="D145" s="26" t="s">
        <v>20</v>
      </c>
      <c r="E145" s="26" t="s">
        <v>20</v>
      </c>
      <c r="F145" s="26" t="s">
        <v>20</v>
      </c>
      <c r="G145" s="26" t="s">
        <v>21</v>
      </c>
      <c r="H145" s="26" t="s">
        <v>22</v>
      </c>
      <c r="I145" s="26" t="s">
        <v>22</v>
      </c>
      <c r="J145" s="26" t="s">
        <v>23</v>
      </c>
      <c r="K145" s="26" t="s">
        <v>24</v>
      </c>
      <c r="L145" s="26" t="s">
        <v>22</v>
      </c>
      <c r="M145" s="26" t="s">
        <v>22</v>
      </c>
      <c r="N145" s="26" t="s">
        <v>22</v>
      </c>
      <c r="O145" s="26" t="s">
        <v>22</v>
      </c>
      <c r="P145" s="26" t="s">
        <v>22</v>
      </c>
      <c r="Q145" s="26" t="s">
        <v>22</v>
      </c>
      <c r="R145" s="26" t="s">
        <v>22</v>
      </c>
      <c r="S145" s="26" t="s">
        <v>24</v>
      </c>
      <c r="T145" s="26" t="s">
        <v>24</v>
      </c>
      <c r="U145" s="26" t="s">
        <v>24</v>
      </c>
      <c r="V145" s="10"/>
      <c r="W145" s="10"/>
      <c r="X145" s="10"/>
      <c r="Y145" s="10"/>
      <c r="Z145" s="10"/>
    </row>
    <row r="146" spans="1:26">
      <c r="A146" s="3"/>
      <c r="B146" s="4" t="s">
        <v>70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10"/>
      <c r="W146" s="10"/>
      <c r="X146" s="10"/>
      <c r="Y146" s="10"/>
      <c r="Z146" s="10"/>
    </row>
    <row r="147" spans="1:26">
      <c r="A147" s="3"/>
      <c r="B147" s="2" t="s">
        <v>119</v>
      </c>
      <c r="C147" s="6" t="s">
        <v>73</v>
      </c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10"/>
      <c r="W147" s="10"/>
      <c r="X147" s="10"/>
      <c r="Y147" s="10"/>
      <c r="Z147" s="10"/>
    </row>
    <row r="148" spans="1:26" ht="30">
      <c r="A148" s="3" t="s">
        <v>26</v>
      </c>
      <c r="B148" s="21" t="s">
        <v>78</v>
      </c>
      <c r="C148" s="3">
        <v>60</v>
      </c>
      <c r="D148" s="3">
        <v>0.5</v>
      </c>
      <c r="E148" s="3">
        <v>6.1</v>
      </c>
      <c r="F148" s="3">
        <v>4.3</v>
      </c>
      <c r="G148" s="3">
        <v>74.3</v>
      </c>
      <c r="H148" s="3">
        <v>0.03</v>
      </c>
      <c r="I148" s="3">
        <v>0.03</v>
      </c>
      <c r="J148" s="3">
        <v>732.9</v>
      </c>
      <c r="K148" s="3">
        <v>0</v>
      </c>
      <c r="L148" s="3">
        <v>3.63</v>
      </c>
      <c r="M148" s="3">
        <v>89.79</v>
      </c>
      <c r="N148" s="3">
        <v>123.26</v>
      </c>
      <c r="O148" s="3">
        <v>13.5</v>
      </c>
      <c r="P148" s="3">
        <v>15.57</v>
      </c>
      <c r="Q148" s="3">
        <v>22.38</v>
      </c>
      <c r="R148" s="3">
        <v>0.66</v>
      </c>
      <c r="S148" s="3">
        <v>10.19</v>
      </c>
      <c r="T148" s="3">
        <v>0.09</v>
      </c>
      <c r="U148" s="3">
        <v>21.57</v>
      </c>
      <c r="V148" s="10"/>
      <c r="W148" s="10"/>
      <c r="X148" s="10"/>
      <c r="Y148" s="10"/>
      <c r="Z148" s="10"/>
    </row>
    <row r="149" spans="1:26" ht="23.25" customHeight="1">
      <c r="A149" s="3" t="s">
        <v>44</v>
      </c>
      <c r="B149" s="3" t="s">
        <v>45</v>
      </c>
      <c r="C149" s="3">
        <v>150</v>
      </c>
      <c r="D149" s="3">
        <v>5.3</v>
      </c>
      <c r="E149" s="3">
        <v>4.9000000000000004</v>
      </c>
      <c r="F149" s="3">
        <v>32.799999999999997</v>
      </c>
      <c r="G149" s="3">
        <v>196.8</v>
      </c>
      <c r="H149" s="3">
        <v>0.06</v>
      </c>
      <c r="I149" s="3">
        <v>0.02</v>
      </c>
      <c r="J149" s="3">
        <v>18.36</v>
      </c>
      <c r="K149" s="3">
        <v>0.09</v>
      </c>
      <c r="L149" s="3">
        <v>0</v>
      </c>
      <c r="M149" s="3">
        <v>149.04</v>
      </c>
      <c r="N149" s="3">
        <v>53.8</v>
      </c>
      <c r="O149" s="3">
        <v>105.83</v>
      </c>
      <c r="P149" s="3">
        <v>7.19</v>
      </c>
      <c r="Q149" s="3">
        <v>40.700000000000003</v>
      </c>
      <c r="R149" s="3">
        <v>0.73</v>
      </c>
      <c r="S149" s="3">
        <v>20.77</v>
      </c>
      <c r="T149" s="3">
        <v>0.06</v>
      </c>
      <c r="U149" s="3">
        <v>11.92</v>
      </c>
      <c r="V149" s="10"/>
      <c r="W149" s="10"/>
      <c r="X149" s="10"/>
      <c r="Y149" s="10"/>
      <c r="Z149" s="10"/>
    </row>
    <row r="150" spans="1:26" ht="33.75" customHeight="1">
      <c r="A150" s="7" t="s">
        <v>125</v>
      </c>
      <c r="B150" s="21" t="s">
        <v>139</v>
      </c>
      <c r="C150" s="35" t="s">
        <v>142</v>
      </c>
      <c r="D150" s="3">
        <v>10.81</v>
      </c>
      <c r="E150" s="3">
        <v>10.4</v>
      </c>
      <c r="F150" s="3">
        <v>8.42</v>
      </c>
      <c r="G150" s="3">
        <v>168.9</v>
      </c>
      <c r="H150" s="3">
        <v>0</v>
      </c>
      <c r="I150" s="3">
        <v>0</v>
      </c>
      <c r="J150" s="3">
        <v>38.450000000000003</v>
      </c>
      <c r="K150" s="3">
        <v>0.01</v>
      </c>
      <c r="L150" s="3">
        <v>1.79</v>
      </c>
      <c r="M150" s="3">
        <v>3</v>
      </c>
      <c r="N150" s="3">
        <v>43</v>
      </c>
      <c r="O150" s="3">
        <v>45.75</v>
      </c>
      <c r="P150" s="3">
        <v>35.130000000000003</v>
      </c>
      <c r="Q150" s="3">
        <v>109</v>
      </c>
      <c r="R150" s="3">
        <v>1.6</v>
      </c>
      <c r="S150" s="3">
        <v>0</v>
      </c>
      <c r="T150" s="3">
        <v>0</v>
      </c>
      <c r="U150" s="3">
        <v>0</v>
      </c>
      <c r="V150" s="10"/>
      <c r="W150" s="10"/>
      <c r="X150" s="10"/>
      <c r="Y150" s="10"/>
      <c r="Z150" s="10"/>
    </row>
    <row r="151" spans="1:26" ht="21" customHeight="1">
      <c r="A151" s="3" t="s">
        <v>40</v>
      </c>
      <c r="B151" s="3" t="s">
        <v>64</v>
      </c>
      <c r="C151" s="3">
        <v>200</v>
      </c>
      <c r="D151" s="3">
        <v>3.9</v>
      </c>
      <c r="E151" s="3">
        <v>2.9</v>
      </c>
      <c r="F151" s="3">
        <v>11.2</v>
      </c>
      <c r="G151" s="3">
        <v>86</v>
      </c>
      <c r="H151" s="3">
        <v>0.03</v>
      </c>
      <c r="I151" s="3">
        <v>0.13</v>
      </c>
      <c r="J151" s="3">
        <v>13.29</v>
      </c>
      <c r="K151" s="3">
        <v>0</v>
      </c>
      <c r="L151" s="3">
        <v>0.52</v>
      </c>
      <c r="M151" s="3">
        <v>38.549999999999997</v>
      </c>
      <c r="N151" s="3">
        <v>183.98</v>
      </c>
      <c r="O151" s="3">
        <v>148.32</v>
      </c>
      <c r="P151" s="3">
        <v>30.67</v>
      </c>
      <c r="Q151" s="3">
        <v>106.79</v>
      </c>
      <c r="R151" s="3">
        <v>1.06</v>
      </c>
      <c r="S151" s="3">
        <v>9</v>
      </c>
      <c r="T151" s="3">
        <v>1.76</v>
      </c>
      <c r="U151" s="3">
        <v>20</v>
      </c>
      <c r="V151" s="10"/>
      <c r="W151" s="10"/>
      <c r="X151" s="10"/>
      <c r="Y151" s="10"/>
      <c r="Z151" s="10"/>
    </row>
    <row r="152" spans="1:26" ht="21" customHeight="1">
      <c r="A152" s="3" t="s">
        <v>31</v>
      </c>
      <c r="B152" s="3" t="s">
        <v>32</v>
      </c>
      <c r="C152" s="3">
        <v>30</v>
      </c>
      <c r="D152" s="3">
        <v>2.2999999999999998</v>
      </c>
      <c r="E152" s="3">
        <v>0.2</v>
      </c>
      <c r="F152" s="3">
        <v>14.8</v>
      </c>
      <c r="G152" s="3">
        <v>70.3</v>
      </c>
      <c r="H152" s="3">
        <v>0.03</v>
      </c>
      <c r="I152" s="3">
        <v>0.01</v>
      </c>
      <c r="J152" s="3">
        <v>0</v>
      </c>
      <c r="K152" s="3">
        <v>0</v>
      </c>
      <c r="L152" s="3">
        <v>0</v>
      </c>
      <c r="M152" s="3">
        <v>149.69999999999999</v>
      </c>
      <c r="N152" s="3">
        <v>27.9</v>
      </c>
      <c r="O152" s="3">
        <v>6</v>
      </c>
      <c r="P152" s="3">
        <v>4.2</v>
      </c>
      <c r="Q152" s="3">
        <v>19.5</v>
      </c>
      <c r="R152" s="3">
        <v>0.33</v>
      </c>
      <c r="S152" s="3">
        <v>0.96</v>
      </c>
      <c r="T152" s="3">
        <v>1.8</v>
      </c>
      <c r="U152" s="3">
        <v>4.3499999999999996</v>
      </c>
      <c r="V152" s="10"/>
      <c r="W152" s="10"/>
      <c r="X152" s="10"/>
      <c r="Y152" s="10"/>
      <c r="Z152" s="10"/>
    </row>
    <row r="153" spans="1:26" ht="21" customHeight="1">
      <c r="A153" s="3" t="s">
        <v>31</v>
      </c>
      <c r="B153" s="3" t="s">
        <v>33</v>
      </c>
      <c r="C153" s="3">
        <v>20</v>
      </c>
      <c r="D153" s="3">
        <v>1.3</v>
      </c>
      <c r="E153" s="3">
        <v>0.2</v>
      </c>
      <c r="F153" s="3">
        <v>6.7</v>
      </c>
      <c r="G153" s="3">
        <v>34.200000000000003</v>
      </c>
      <c r="H153" s="3">
        <v>0.04</v>
      </c>
      <c r="I153" s="3">
        <v>0.02</v>
      </c>
      <c r="J153" s="3">
        <v>0</v>
      </c>
      <c r="K153" s="3">
        <v>0</v>
      </c>
      <c r="L153" s="3">
        <v>0</v>
      </c>
      <c r="M153" s="3">
        <v>122</v>
      </c>
      <c r="N153" s="3">
        <v>49</v>
      </c>
      <c r="O153" s="3">
        <v>7</v>
      </c>
      <c r="P153" s="3">
        <v>9.4</v>
      </c>
      <c r="Q153" s="3">
        <v>31.6</v>
      </c>
      <c r="R153" s="3">
        <v>0.78</v>
      </c>
      <c r="S153" s="3">
        <v>0</v>
      </c>
      <c r="T153" s="3">
        <v>6.18</v>
      </c>
      <c r="U153" s="3">
        <v>0</v>
      </c>
      <c r="V153" s="10"/>
      <c r="W153" s="10"/>
      <c r="X153" s="10"/>
      <c r="Y153" s="10"/>
      <c r="Z153" s="10"/>
    </row>
    <row r="154" spans="1:26" ht="21" customHeight="1">
      <c r="A154" s="3"/>
      <c r="B154" s="2" t="s">
        <v>34</v>
      </c>
      <c r="C154" s="2">
        <v>570</v>
      </c>
      <c r="D154" s="2">
        <f t="shared" ref="D154:U154" si="18">SUM(D148:D153)</f>
        <v>24.11</v>
      </c>
      <c r="E154" s="2">
        <f t="shared" si="18"/>
        <v>24.699999999999996</v>
      </c>
      <c r="F154" s="2">
        <f t="shared" si="18"/>
        <v>78.22</v>
      </c>
      <c r="G154" s="2">
        <f t="shared" si="18"/>
        <v>630.5</v>
      </c>
      <c r="H154" s="2">
        <f t="shared" si="18"/>
        <v>0.19</v>
      </c>
      <c r="I154" s="2">
        <f t="shared" si="18"/>
        <v>0.21</v>
      </c>
      <c r="J154" s="2">
        <f t="shared" si="18"/>
        <v>803</v>
      </c>
      <c r="K154" s="2">
        <f t="shared" si="18"/>
        <v>9.9999999999999992E-2</v>
      </c>
      <c r="L154" s="2">
        <f t="shared" si="18"/>
        <v>5.9399999999999995</v>
      </c>
      <c r="M154" s="2">
        <f t="shared" si="18"/>
        <v>552.07999999999993</v>
      </c>
      <c r="N154" s="2">
        <f t="shared" si="18"/>
        <v>480.93999999999994</v>
      </c>
      <c r="O154" s="2">
        <f t="shared" si="18"/>
        <v>326.39999999999998</v>
      </c>
      <c r="P154" s="2">
        <f t="shared" si="18"/>
        <v>102.16000000000001</v>
      </c>
      <c r="Q154" s="2">
        <f t="shared" si="18"/>
        <v>329.97</v>
      </c>
      <c r="R154" s="2">
        <f t="shared" si="18"/>
        <v>5.160000000000001</v>
      </c>
      <c r="S154" s="2">
        <f t="shared" si="18"/>
        <v>40.92</v>
      </c>
      <c r="T154" s="2">
        <f t="shared" si="18"/>
        <v>9.89</v>
      </c>
      <c r="U154" s="2">
        <f t="shared" si="18"/>
        <v>57.84</v>
      </c>
      <c r="V154" s="10"/>
      <c r="W154" s="10"/>
      <c r="X154" s="10"/>
      <c r="Y154" s="10"/>
      <c r="Z154" s="10"/>
    </row>
    <row r="155" spans="1:26" ht="21" customHeight="1">
      <c r="A155" s="3"/>
      <c r="B155" s="5" t="s">
        <v>35</v>
      </c>
      <c r="C155" s="5">
        <f>C154</f>
        <v>570</v>
      </c>
      <c r="D155" s="5">
        <f t="shared" ref="D155:U155" si="19">D154</f>
        <v>24.11</v>
      </c>
      <c r="E155" s="5">
        <f t="shared" si="19"/>
        <v>24.699999999999996</v>
      </c>
      <c r="F155" s="5">
        <f t="shared" si="19"/>
        <v>78.22</v>
      </c>
      <c r="G155" s="5">
        <f t="shared" si="19"/>
        <v>630.5</v>
      </c>
      <c r="H155" s="5">
        <f t="shared" si="19"/>
        <v>0.19</v>
      </c>
      <c r="I155" s="5">
        <f t="shared" si="19"/>
        <v>0.21</v>
      </c>
      <c r="J155" s="5">
        <f t="shared" si="19"/>
        <v>803</v>
      </c>
      <c r="K155" s="5">
        <f t="shared" si="19"/>
        <v>9.9999999999999992E-2</v>
      </c>
      <c r="L155" s="5">
        <f t="shared" si="19"/>
        <v>5.9399999999999995</v>
      </c>
      <c r="M155" s="5">
        <f t="shared" si="19"/>
        <v>552.07999999999993</v>
      </c>
      <c r="N155" s="5">
        <f t="shared" si="19"/>
        <v>480.93999999999994</v>
      </c>
      <c r="O155" s="5">
        <f t="shared" si="19"/>
        <v>326.39999999999998</v>
      </c>
      <c r="P155" s="5">
        <f t="shared" si="19"/>
        <v>102.16000000000001</v>
      </c>
      <c r="Q155" s="5">
        <f t="shared" si="19"/>
        <v>329.97</v>
      </c>
      <c r="R155" s="5">
        <f t="shared" si="19"/>
        <v>5.160000000000001</v>
      </c>
      <c r="S155" s="5">
        <f t="shared" si="19"/>
        <v>40.92</v>
      </c>
      <c r="T155" s="5">
        <f t="shared" si="19"/>
        <v>9.89</v>
      </c>
      <c r="U155" s="5">
        <f t="shared" si="19"/>
        <v>57.84</v>
      </c>
    </row>
    <row r="156" spans="1:26" ht="21" customHeight="1">
      <c r="A156" s="8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</row>
    <row r="157" spans="1:26" ht="21" customHeight="1">
      <c r="A157" s="61" t="s">
        <v>104</v>
      </c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1:26" ht="15.75">
      <c r="A158" s="56" t="s">
        <v>0</v>
      </c>
      <c r="B158" s="56" t="s">
        <v>108</v>
      </c>
      <c r="C158" s="69" t="s">
        <v>1</v>
      </c>
      <c r="D158" s="71" t="s">
        <v>109</v>
      </c>
      <c r="E158" s="72"/>
      <c r="F158" s="73"/>
      <c r="G158" s="63" t="s">
        <v>5</v>
      </c>
      <c r="H158" s="68" t="s">
        <v>106</v>
      </c>
      <c r="I158" s="68"/>
      <c r="J158" s="68"/>
      <c r="K158" s="68"/>
      <c r="L158" s="68"/>
      <c r="M158" s="68" t="s">
        <v>107</v>
      </c>
      <c r="N158" s="68"/>
      <c r="O158" s="68"/>
      <c r="P158" s="68"/>
      <c r="Q158" s="68"/>
      <c r="R158" s="68"/>
      <c r="S158" s="68"/>
      <c r="T158" s="68"/>
      <c r="U158" s="68"/>
    </row>
    <row r="159" spans="1:26" ht="32.25" customHeight="1">
      <c r="A159" s="56"/>
      <c r="B159" s="56"/>
      <c r="C159" s="70"/>
      <c r="D159" s="29" t="s">
        <v>2</v>
      </c>
      <c r="E159" s="30" t="s">
        <v>3</v>
      </c>
      <c r="F159" s="30" t="s">
        <v>4</v>
      </c>
      <c r="G159" s="64"/>
      <c r="H159" s="26" t="s">
        <v>6</v>
      </c>
      <c r="I159" s="26" t="s">
        <v>7</v>
      </c>
      <c r="J159" s="26" t="s">
        <v>8</v>
      </c>
      <c r="K159" s="26" t="s">
        <v>9</v>
      </c>
      <c r="L159" s="26" t="s">
        <v>10</v>
      </c>
      <c r="M159" s="26" t="s">
        <v>11</v>
      </c>
      <c r="N159" s="26" t="s">
        <v>12</v>
      </c>
      <c r="O159" s="26" t="s">
        <v>13</v>
      </c>
      <c r="P159" s="26" t="s">
        <v>14</v>
      </c>
      <c r="Q159" s="26" t="s">
        <v>15</v>
      </c>
      <c r="R159" s="26" t="s">
        <v>16</v>
      </c>
      <c r="S159" s="26" t="s">
        <v>17</v>
      </c>
      <c r="T159" s="26" t="s">
        <v>18</v>
      </c>
      <c r="U159" s="26" t="s">
        <v>19</v>
      </c>
    </row>
    <row r="160" spans="1:26">
      <c r="A160" s="2"/>
      <c r="B160" s="2"/>
      <c r="C160" s="26" t="s">
        <v>20</v>
      </c>
      <c r="D160" s="26" t="s">
        <v>20</v>
      </c>
      <c r="E160" s="26" t="s">
        <v>20</v>
      </c>
      <c r="F160" s="26" t="s">
        <v>20</v>
      </c>
      <c r="G160" s="26" t="s">
        <v>21</v>
      </c>
      <c r="H160" s="26" t="s">
        <v>22</v>
      </c>
      <c r="I160" s="26" t="s">
        <v>22</v>
      </c>
      <c r="J160" s="26" t="s">
        <v>23</v>
      </c>
      <c r="K160" s="26" t="s">
        <v>24</v>
      </c>
      <c r="L160" s="26" t="s">
        <v>22</v>
      </c>
      <c r="M160" s="26" t="s">
        <v>22</v>
      </c>
      <c r="N160" s="26" t="s">
        <v>22</v>
      </c>
      <c r="O160" s="26" t="s">
        <v>22</v>
      </c>
      <c r="P160" s="26" t="s">
        <v>22</v>
      </c>
      <c r="Q160" s="26" t="s">
        <v>22</v>
      </c>
      <c r="R160" s="26" t="s">
        <v>22</v>
      </c>
      <c r="S160" s="26" t="s">
        <v>24</v>
      </c>
      <c r="T160" s="26" t="s">
        <v>24</v>
      </c>
      <c r="U160" s="26" t="s">
        <v>24</v>
      </c>
    </row>
    <row r="161" spans="1:21">
      <c r="A161" s="3"/>
      <c r="B161" s="4" t="s">
        <v>71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>
      <c r="A162" s="3"/>
      <c r="B162" s="2" t="s">
        <v>119</v>
      </c>
      <c r="C162" s="6" t="s">
        <v>73</v>
      </c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30">
      <c r="A163" s="3" t="s">
        <v>43</v>
      </c>
      <c r="B163" s="21" t="s">
        <v>81</v>
      </c>
      <c r="C163" s="3">
        <v>60</v>
      </c>
      <c r="D163" s="3">
        <v>0.8</v>
      </c>
      <c r="E163" s="3">
        <v>2.7</v>
      </c>
      <c r="F163" s="3">
        <v>4.5999999999999996</v>
      </c>
      <c r="G163" s="3">
        <v>45.6</v>
      </c>
      <c r="H163" s="3">
        <v>0.01</v>
      </c>
      <c r="I163" s="3">
        <v>0.02</v>
      </c>
      <c r="J163" s="3">
        <v>0.68</v>
      </c>
      <c r="K163" s="3">
        <v>0</v>
      </c>
      <c r="L163" s="3">
        <v>2.2799999999999998</v>
      </c>
      <c r="M163" s="3">
        <v>78.77</v>
      </c>
      <c r="N163" s="3">
        <v>136.27000000000001</v>
      </c>
      <c r="O163" s="3">
        <v>19.21</v>
      </c>
      <c r="P163" s="3">
        <v>10.95</v>
      </c>
      <c r="Q163" s="3">
        <v>21.51</v>
      </c>
      <c r="R163" s="3">
        <v>0.7</v>
      </c>
      <c r="S163" s="3">
        <v>11.99</v>
      </c>
      <c r="T163" s="3">
        <v>0.35</v>
      </c>
      <c r="U163" s="3">
        <v>11.4</v>
      </c>
    </row>
    <row r="164" spans="1:21" ht="22.5" customHeight="1">
      <c r="A164" s="3" t="s">
        <v>58</v>
      </c>
      <c r="B164" s="3" t="s">
        <v>59</v>
      </c>
      <c r="C164" s="3">
        <v>150</v>
      </c>
      <c r="D164" s="3">
        <v>3.6</v>
      </c>
      <c r="E164" s="3">
        <v>4.8</v>
      </c>
      <c r="F164" s="3">
        <v>36.4</v>
      </c>
      <c r="G164" s="3">
        <v>203.5</v>
      </c>
      <c r="H164" s="3">
        <v>0.03</v>
      </c>
      <c r="I164" s="3">
        <v>0.02</v>
      </c>
      <c r="J164" s="3">
        <v>18.36</v>
      </c>
      <c r="K164" s="3">
        <v>0.09</v>
      </c>
      <c r="L164" s="3">
        <v>0</v>
      </c>
      <c r="M164" s="3">
        <v>152.80000000000001</v>
      </c>
      <c r="N164" s="3">
        <v>46.55</v>
      </c>
      <c r="O164" s="3">
        <v>106.65</v>
      </c>
      <c r="P164" s="3">
        <v>23.59</v>
      </c>
      <c r="Q164" s="3">
        <v>72.569999999999993</v>
      </c>
      <c r="R164" s="3">
        <v>0.49</v>
      </c>
      <c r="S164" s="3">
        <v>20.76</v>
      </c>
      <c r="T164" s="3">
        <v>7.24</v>
      </c>
      <c r="U164" s="3">
        <v>27.19</v>
      </c>
    </row>
    <row r="165" spans="1:21" ht="23.25" customHeight="1">
      <c r="A165" s="3" t="s">
        <v>46</v>
      </c>
      <c r="B165" s="3" t="s">
        <v>47</v>
      </c>
      <c r="C165" s="35" t="s">
        <v>140</v>
      </c>
      <c r="D165" s="3">
        <v>13.76</v>
      </c>
      <c r="E165" s="3">
        <v>13.91</v>
      </c>
      <c r="F165" s="3">
        <v>3.9</v>
      </c>
      <c r="G165" s="3">
        <v>195.8</v>
      </c>
      <c r="H165" s="3">
        <v>0.04</v>
      </c>
      <c r="I165" s="3">
        <v>0.12</v>
      </c>
      <c r="J165" s="3">
        <v>25.46</v>
      </c>
      <c r="K165" s="3">
        <v>7.0000000000000007E-2</v>
      </c>
      <c r="L165" s="3">
        <v>1</v>
      </c>
      <c r="M165" s="3">
        <v>122</v>
      </c>
      <c r="N165" s="3">
        <v>322</v>
      </c>
      <c r="O165" s="3">
        <v>55</v>
      </c>
      <c r="P165" s="3">
        <v>23</v>
      </c>
      <c r="Q165" s="3">
        <v>166</v>
      </c>
      <c r="R165" s="3">
        <v>2.5</v>
      </c>
      <c r="S165" s="3">
        <v>17.059999999999999</v>
      </c>
      <c r="T165" s="3">
        <v>0.4</v>
      </c>
      <c r="U165" s="3">
        <v>62.71</v>
      </c>
    </row>
    <row r="166" spans="1:21" ht="21" customHeight="1">
      <c r="A166" s="7" t="s">
        <v>134</v>
      </c>
      <c r="B166" s="3" t="s">
        <v>75</v>
      </c>
      <c r="C166" s="3">
        <v>200</v>
      </c>
      <c r="D166" s="3">
        <v>0.98</v>
      </c>
      <c r="E166" s="3">
        <v>0.05</v>
      </c>
      <c r="F166" s="3">
        <v>15.64</v>
      </c>
      <c r="G166" s="3">
        <v>66.900000000000006</v>
      </c>
      <c r="H166" s="3">
        <v>0.01</v>
      </c>
      <c r="I166" s="3">
        <v>0.03</v>
      </c>
      <c r="J166" s="3">
        <v>69.959999999999994</v>
      </c>
      <c r="K166" s="3">
        <v>0</v>
      </c>
      <c r="L166" s="3">
        <v>0</v>
      </c>
      <c r="M166" s="3">
        <v>3</v>
      </c>
      <c r="N166" s="3">
        <v>285</v>
      </c>
      <c r="O166" s="3">
        <v>90</v>
      </c>
      <c r="P166" s="3">
        <v>18</v>
      </c>
      <c r="Q166" s="3">
        <v>25</v>
      </c>
      <c r="R166" s="3">
        <v>0.6</v>
      </c>
      <c r="S166" s="3">
        <v>0</v>
      </c>
      <c r="T166" s="3">
        <v>0</v>
      </c>
      <c r="U166" s="3">
        <v>0</v>
      </c>
    </row>
    <row r="167" spans="1:21" ht="21" customHeight="1">
      <c r="A167" s="3" t="s">
        <v>31</v>
      </c>
      <c r="B167" s="3" t="s">
        <v>33</v>
      </c>
      <c r="C167" s="3">
        <v>20</v>
      </c>
      <c r="D167" s="3">
        <v>1.3</v>
      </c>
      <c r="E167" s="3">
        <v>0.2</v>
      </c>
      <c r="F167" s="3">
        <v>6.7</v>
      </c>
      <c r="G167" s="3">
        <v>34.200000000000003</v>
      </c>
      <c r="H167" s="3">
        <v>0.04</v>
      </c>
      <c r="I167" s="3">
        <v>0.02</v>
      </c>
      <c r="J167" s="3">
        <v>0</v>
      </c>
      <c r="K167" s="3">
        <v>0</v>
      </c>
      <c r="L167" s="3">
        <v>0</v>
      </c>
      <c r="M167" s="3">
        <v>122</v>
      </c>
      <c r="N167" s="3">
        <v>49</v>
      </c>
      <c r="O167" s="3">
        <v>7</v>
      </c>
      <c r="P167" s="3">
        <v>9.4</v>
      </c>
      <c r="Q167" s="3">
        <v>31.6</v>
      </c>
      <c r="R167" s="3">
        <v>0.78</v>
      </c>
      <c r="S167" s="3">
        <v>0</v>
      </c>
      <c r="T167" s="3">
        <v>6.18</v>
      </c>
      <c r="U167" s="3">
        <v>0</v>
      </c>
    </row>
    <row r="168" spans="1:21" ht="21" customHeight="1">
      <c r="A168" s="3" t="s">
        <v>31</v>
      </c>
      <c r="B168" s="3" t="s">
        <v>32</v>
      </c>
      <c r="C168" s="3">
        <v>30</v>
      </c>
      <c r="D168" s="3">
        <v>2.2999999999999998</v>
      </c>
      <c r="E168" s="3">
        <v>0.2</v>
      </c>
      <c r="F168" s="3">
        <v>14.8</v>
      </c>
      <c r="G168" s="3">
        <v>70.3</v>
      </c>
      <c r="H168" s="3">
        <v>0.03</v>
      </c>
      <c r="I168" s="3">
        <v>0.01</v>
      </c>
      <c r="J168" s="3">
        <v>0</v>
      </c>
      <c r="K168" s="3">
        <v>0</v>
      </c>
      <c r="L168" s="3">
        <v>0</v>
      </c>
      <c r="M168" s="3">
        <v>149.69999999999999</v>
      </c>
      <c r="N168" s="3">
        <v>27.9</v>
      </c>
      <c r="O168" s="3">
        <v>6</v>
      </c>
      <c r="P168" s="3">
        <v>4.2</v>
      </c>
      <c r="Q168" s="3">
        <v>19.5</v>
      </c>
      <c r="R168" s="3">
        <v>0.33</v>
      </c>
      <c r="S168" s="3">
        <v>0.96</v>
      </c>
      <c r="T168" s="3">
        <v>1.8</v>
      </c>
      <c r="U168" s="3">
        <v>4.3499999999999996</v>
      </c>
    </row>
    <row r="169" spans="1:21" ht="21" customHeight="1">
      <c r="A169" s="3"/>
      <c r="B169" s="2" t="s">
        <v>34</v>
      </c>
      <c r="C169" s="2">
        <v>560</v>
      </c>
      <c r="D169" s="2">
        <f>SUM(D163:D168)</f>
        <v>22.740000000000002</v>
      </c>
      <c r="E169" s="2">
        <f t="shared" ref="E169:U169" si="20">SUM(E163:E168)</f>
        <v>21.86</v>
      </c>
      <c r="F169" s="2">
        <f t="shared" si="20"/>
        <v>82.039999999999992</v>
      </c>
      <c r="G169" s="2">
        <f t="shared" si="20"/>
        <v>616.29999999999995</v>
      </c>
      <c r="H169" s="2">
        <f t="shared" si="20"/>
        <v>0.16</v>
      </c>
      <c r="I169" s="2">
        <f t="shared" si="20"/>
        <v>0.22</v>
      </c>
      <c r="J169" s="2">
        <f t="shared" si="20"/>
        <v>114.46</v>
      </c>
      <c r="K169" s="2">
        <f t="shared" si="20"/>
        <v>0.16</v>
      </c>
      <c r="L169" s="2">
        <f t="shared" si="20"/>
        <v>3.28</v>
      </c>
      <c r="M169" s="2">
        <f t="shared" si="20"/>
        <v>628.27</v>
      </c>
      <c r="N169" s="2">
        <f t="shared" si="20"/>
        <v>866.71999999999991</v>
      </c>
      <c r="O169" s="2">
        <f t="shared" si="20"/>
        <v>283.86</v>
      </c>
      <c r="P169" s="2">
        <f t="shared" si="20"/>
        <v>89.14</v>
      </c>
      <c r="Q169" s="2">
        <f t="shared" si="20"/>
        <v>336.18</v>
      </c>
      <c r="R169" s="2">
        <f t="shared" si="20"/>
        <v>5.4</v>
      </c>
      <c r="S169" s="2">
        <f t="shared" si="20"/>
        <v>50.77</v>
      </c>
      <c r="T169" s="2">
        <f t="shared" si="20"/>
        <v>15.97</v>
      </c>
      <c r="U169" s="2">
        <f t="shared" si="20"/>
        <v>105.65</v>
      </c>
    </row>
    <row r="170" spans="1:21" ht="21" customHeight="1">
      <c r="A170" s="3"/>
      <c r="B170" s="5" t="s">
        <v>35</v>
      </c>
      <c r="C170" s="5">
        <f>C169</f>
        <v>560</v>
      </c>
      <c r="D170" s="5">
        <f t="shared" ref="D170:U170" si="21">D169</f>
        <v>22.740000000000002</v>
      </c>
      <c r="E170" s="5">
        <f t="shared" si="21"/>
        <v>21.86</v>
      </c>
      <c r="F170" s="5">
        <f t="shared" si="21"/>
        <v>82.039999999999992</v>
      </c>
      <c r="G170" s="5">
        <f t="shared" si="21"/>
        <v>616.29999999999995</v>
      </c>
      <c r="H170" s="5">
        <f t="shared" si="21"/>
        <v>0.16</v>
      </c>
      <c r="I170" s="5">
        <f t="shared" si="21"/>
        <v>0.22</v>
      </c>
      <c r="J170" s="5">
        <f t="shared" si="21"/>
        <v>114.46</v>
      </c>
      <c r="K170" s="5">
        <f t="shared" si="21"/>
        <v>0.16</v>
      </c>
      <c r="L170" s="5">
        <f t="shared" si="21"/>
        <v>3.28</v>
      </c>
      <c r="M170" s="5">
        <f t="shared" si="21"/>
        <v>628.27</v>
      </c>
      <c r="N170" s="5">
        <f t="shared" si="21"/>
        <v>866.71999999999991</v>
      </c>
      <c r="O170" s="5">
        <f t="shared" si="21"/>
        <v>283.86</v>
      </c>
      <c r="P170" s="5">
        <f t="shared" si="21"/>
        <v>89.14</v>
      </c>
      <c r="Q170" s="5">
        <f t="shared" si="21"/>
        <v>336.18</v>
      </c>
      <c r="R170" s="5">
        <f t="shared" si="21"/>
        <v>5.4</v>
      </c>
      <c r="S170" s="5">
        <f t="shared" si="21"/>
        <v>50.77</v>
      </c>
      <c r="T170" s="5">
        <f t="shared" si="21"/>
        <v>15.97</v>
      </c>
      <c r="U170" s="5">
        <f t="shared" si="21"/>
        <v>105.65</v>
      </c>
    </row>
    <row r="171" spans="1:21" ht="21" customHeight="1">
      <c r="A171" s="11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6"/>
      <c r="U171" s="16"/>
    </row>
    <row r="172" spans="1:21" ht="21" customHeight="1">
      <c r="A172" s="62" t="s">
        <v>105</v>
      </c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</row>
    <row r="173" spans="1:21" ht="15.75">
      <c r="A173" s="56" t="s">
        <v>0</v>
      </c>
      <c r="B173" s="56" t="s">
        <v>108</v>
      </c>
      <c r="C173" s="69" t="s">
        <v>1</v>
      </c>
      <c r="D173" s="71" t="s">
        <v>109</v>
      </c>
      <c r="E173" s="72"/>
      <c r="F173" s="73"/>
      <c r="G173" s="63" t="s">
        <v>5</v>
      </c>
      <c r="H173" s="68" t="s">
        <v>106</v>
      </c>
      <c r="I173" s="68"/>
      <c r="J173" s="68"/>
      <c r="K173" s="68"/>
      <c r="L173" s="68"/>
      <c r="M173" s="68" t="s">
        <v>107</v>
      </c>
      <c r="N173" s="68"/>
      <c r="O173" s="68"/>
      <c r="P173" s="68"/>
      <c r="Q173" s="68"/>
      <c r="R173" s="68"/>
      <c r="S173" s="68"/>
      <c r="T173" s="68"/>
      <c r="U173" s="68"/>
    </row>
    <row r="174" spans="1:21" ht="36" customHeight="1">
      <c r="A174" s="56"/>
      <c r="B174" s="56"/>
      <c r="C174" s="70"/>
      <c r="D174" s="29" t="s">
        <v>2</v>
      </c>
      <c r="E174" s="30" t="s">
        <v>3</v>
      </c>
      <c r="F174" s="30" t="s">
        <v>4</v>
      </c>
      <c r="G174" s="64"/>
      <c r="H174" s="26" t="s">
        <v>6</v>
      </c>
      <c r="I174" s="26" t="s">
        <v>7</v>
      </c>
      <c r="J174" s="26" t="s">
        <v>8</v>
      </c>
      <c r="K174" s="26" t="s">
        <v>9</v>
      </c>
      <c r="L174" s="26" t="s">
        <v>10</v>
      </c>
      <c r="M174" s="26" t="s">
        <v>11</v>
      </c>
      <c r="N174" s="26" t="s">
        <v>12</v>
      </c>
      <c r="O174" s="26" t="s">
        <v>13</v>
      </c>
      <c r="P174" s="26" t="s">
        <v>14</v>
      </c>
      <c r="Q174" s="26" t="s">
        <v>15</v>
      </c>
      <c r="R174" s="26" t="s">
        <v>16</v>
      </c>
      <c r="S174" s="26" t="s">
        <v>17</v>
      </c>
      <c r="T174" s="26" t="s">
        <v>18</v>
      </c>
      <c r="U174" s="26" t="s">
        <v>19</v>
      </c>
    </row>
    <row r="175" spans="1:21">
      <c r="A175" s="2"/>
      <c r="B175" s="2"/>
      <c r="C175" s="26" t="s">
        <v>20</v>
      </c>
      <c r="D175" s="26" t="s">
        <v>20</v>
      </c>
      <c r="E175" s="26" t="s">
        <v>20</v>
      </c>
      <c r="F175" s="26" t="s">
        <v>20</v>
      </c>
      <c r="G175" s="26" t="s">
        <v>21</v>
      </c>
      <c r="H175" s="26" t="s">
        <v>22</v>
      </c>
      <c r="I175" s="26" t="s">
        <v>22</v>
      </c>
      <c r="J175" s="26" t="s">
        <v>23</v>
      </c>
      <c r="K175" s="26" t="s">
        <v>24</v>
      </c>
      <c r="L175" s="26" t="s">
        <v>22</v>
      </c>
      <c r="M175" s="26" t="s">
        <v>22</v>
      </c>
      <c r="N175" s="26" t="s">
        <v>22</v>
      </c>
      <c r="O175" s="26" t="s">
        <v>22</v>
      </c>
      <c r="P175" s="26" t="s">
        <v>22</v>
      </c>
      <c r="Q175" s="26" t="s">
        <v>22</v>
      </c>
      <c r="R175" s="26" t="s">
        <v>22</v>
      </c>
      <c r="S175" s="26" t="s">
        <v>24</v>
      </c>
      <c r="T175" s="26" t="s">
        <v>24</v>
      </c>
      <c r="U175" s="26" t="s">
        <v>24</v>
      </c>
    </row>
    <row r="176" spans="1:21">
      <c r="A176" s="3"/>
      <c r="B176" s="4" t="s">
        <v>72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>
      <c r="A177" s="3"/>
      <c r="B177" s="2" t="s">
        <v>119</v>
      </c>
      <c r="C177" s="6" t="s">
        <v>73</v>
      </c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45">
      <c r="A178" s="3" t="s">
        <v>51</v>
      </c>
      <c r="B178" s="21" t="s">
        <v>82</v>
      </c>
      <c r="C178" s="3">
        <v>60</v>
      </c>
      <c r="D178" s="3">
        <v>0.8</v>
      </c>
      <c r="E178" s="3">
        <v>6.1</v>
      </c>
      <c r="F178" s="3">
        <v>3.6</v>
      </c>
      <c r="G178" s="3">
        <v>72.5</v>
      </c>
      <c r="H178" s="3">
        <v>0.02</v>
      </c>
      <c r="I178" s="3">
        <v>0.02</v>
      </c>
      <c r="J178" s="3">
        <v>241.63</v>
      </c>
      <c r="K178" s="3">
        <v>0</v>
      </c>
      <c r="L178" s="3">
        <v>17.32</v>
      </c>
      <c r="M178" s="3">
        <v>87.51</v>
      </c>
      <c r="N178" s="3">
        <v>160.13999999999999</v>
      </c>
      <c r="O178" s="3">
        <v>23.5</v>
      </c>
      <c r="P178" s="3">
        <v>11.17</v>
      </c>
      <c r="Q178" s="3">
        <v>18.8</v>
      </c>
      <c r="R178" s="3">
        <v>0.56000000000000005</v>
      </c>
      <c r="S178" s="3">
        <v>9.8699999999999992</v>
      </c>
      <c r="T178" s="3">
        <v>0.15</v>
      </c>
      <c r="U178" s="3">
        <v>10.98</v>
      </c>
    </row>
    <row r="179" spans="1:21" ht="34.5" customHeight="1">
      <c r="A179" s="49" t="s">
        <v>143</v>
      </c>
      <c r="B179" s="51" t="s">
        <v>144</v>
      </c>
      <c r="C179" s="47">
        <v>180</v>
      </c>
      <c r="D179" s="47">
        <v>10.34</v>
      </c>
      <c r="E179" s="47">
        <v>12.175000000000001</v>
      </c>
      <c r="F179" s="47">
        <v>20.34</v>
      </c>
      <c r="G179" s="47">
        <v>237</v>
      </c>
      <c r="H179" s="47">
        <v>0.159</v>
      </c>
      <c r="I179" s="47">
        <v>0</v>
      </c>
      <c r="J179" s="47">
        <v>0.18</v>
      </c>
      <c r="K179" s="47">
        <v>0</v>
      </c>
      <c r="L179" s="47">
        <v>0.49099999999999999</v>
      </c>
      <c r="M179" s="47">
        <v>0</v>
      </c>
      <c r="N179" s="47">
        <v>0</v>
      </c>
      <c r="O179" s="47">
        <v>79.453000000000003</v>
      </c>
      <c r="P179" s="47">
        <v>10.579000000000001</v>
      </c>
      <c r="Q179" s="47">
        <v>239.018</v>
      </c>
      <c r="R179" s="47">
        <v>0.01</v>
      </c>
      <c r="S179" s="47">
        <v>0</v>
      </c>
      <c r="T179" s="47">
        <v>0</v>
      </c>
      <c r="U179" s="47">
        <v>0</v>
      </c>
    </row>
    <row r="180" spans="1:21" ht="24" customHeight="1">
      <c r="A180" s="3" t="s">
        <v>48</v>
      </c>
      <c r="B180" s="3" t="s">
        <v>49</v>
      </c>
      <c r="C180" s="7">
        <v>207</v>
      </c>
      <c r="D180" s="3">
        <v>0.2</v>
      </c>
      <c r="E180" s="3">
        <v>0.1</v>
      </c>
      <c r="F180" s="3">
        <v>6.6</v>
      </c>
      <c r="G180" s="3">
        <v>27.9</v>
      </c>
      <c r="H180" s="3">
        <v>0</v>
      </c>
      <c r="I180" s="3">
        <v>0.01</v>
      </c>
      <c r="J180" s="3">
        <v>0.38</v>
      </c>
      <c r="K180" s="3">
        <v>0</v>
      </c>
      <c r="L180" s="3">
        <v>1.1599999999999999</v>
      </c>
      <c r="M180" s="3">
        <v>1.26</v>
      </c>
      <c r="N180" s="3">
        <v>30.23</v>
      </c>
      <c r="O180" s="3">
        <v>67</v>
      </c>
      <c r="P180" s="3">
        <v>4.5599999999999996</v>
      </c>
      <c r="Q180" s="3">
        <v>8.52</v>
      </c>
      <c r="R180" s="3">
        <v>0.77</v>
      </c>
      <c r="S180" s="3">
        <v>0.01</v>
      </c>
      <c r="T180" s="3">
        <v>0.02</v>
      </c>
      <c r="U180" s="3">
        <v>0.7</v>
      </c>
    </row>
    <row r="181" spans="1:21" ht="21" customHeight="1">
      <c r="A181" s="3" t="s">
        <v>31</v>
      </c>
      <c r="B181" s="3" t="s">
        <v>33</v>
      </c>
      <c r="C181" s="3">
        <v>20</v>
      </c>
      <c r="D181" s="3">
        <v>1.3</v>
      </c>
      <c r="E181" s="3">
        <v>0.2</v>
      </c>
      <c r="F181" s="3">
        <v>6.7</v>
      </c>
      <c r="G181" s="3">
        <v>34.200000000000003</v>
      </c>
      <c r="H181" s="3">
        <v>0.04</v>
      </c>
      <c r="I181" s="3">
        <v>0.02</v>
      </c>
      <c r="J181" s="3">
        <v>0</v>
      </c>
      <c r="K181" s="3">
        <v>0</v>
      </c>
      <c r="L181" s="3">
        <v>0</v>
      </c>
      <c r="M181" s="3">
        <v>122</v>
      </c>
      <c r="N181" s="3">
        <v>49</v>
      </c>
      <c r="O181" s="3">
        <v>7</v>
      </c>
      <c r="P181" s="3">
        <v>9.4</v>
      </c>
      <c r="Q181" s="3">
        <v>31.6</v>
      </c>
      <c r="R181" s="3">
        <v>0.78</v>
      </c>
      <c r="S181" s="3">
        <v>0</v>
      </c>
      <c r="T181" s="3">
        <v>6.18</v>
      </c>
      <c r="U181" s="3">
        <v>0</v>
      </c>
    </row>
    <row r="182" spans="1:21" ht="21" customHeight="1">
      <c r="A182" s="3" t="s">
        <v>31</v>
      </c>
      <c r="B182" s="3" t="s">
        <v>32</v>
      </c>
      <c r="C182" s="3">
        <v>30</v>
      </c>
      <c r="D182" s="3">
        <v>2.2999999999999998</v>
      </c>
      <c r="E182" s="3">
        <v>0.2</v>
      </c>
      <c r="F182" s="3">
        <v>14.8</v>
      </c>
      <c r="G182" s="3">
        <v>70.3</v>
      </c>
      <c r="H182" s="3">
        <v>0.03</v>
      </c>
      <c r="I182" s="3">
        <v>0.01</v>
      </c>
      <c r="J182" s="3">
        <v>0</v>
      </c>
      <c r="K182" s="3">
        <v>0</v>
      </c>
      <c r="L182" s="3">
        <v>0</v>
      </c>
      <c r="M182" s="3">
        <v>149.69999999999999</v>
      </c>
      <c r="N182" s="3">
        <v>27.9</v>
      </c>
      <c r="O182" s="3">
        <v>6</v>
      </c>
      <c r="P182" s="3">
        <v>4.2</v>
      </c>
      <c r="Q182" s="3">
        <v>19.5</v>
      </c>
      <c r="R182" s="3">
        <v>0.33</v>
      </c>
      <c r="S182" s="3">
        <v>0.96</v>
      </c>
      <c r="T182" s="3">
        <v>1.8</v>
      </c>
      <c r="U182" s="3">
        <v>4.3499999999999996</v>
      </c>
    </row>
    <row r="183" spans="1:21" ht="21" customHeight="1">
      <c r="A183" s="3"/>
      <c r="B183" s="2" t="s">
        <v>34</v>
      </c>
      <c r="C183" s="2">
        <v>497</v>
      </c>
      <c r="D183" s="2">
        <f>SUM(D178:D182)</f>
        <v>14.940000000000001</v>
      </c>
      <c r="E183" s="2">
        <f t="shared" ref="E183:U183" si="22">SUM(E178:E182)</f>
        <v>18.774999999999999</v>
      </c>
      <c r="F183" s="2">
        <f t="shared" si="22"/>
        <v>52.040000000000006</v>
      </c>
      <c r="G183" s="2">
        <f t="shared" si="22"/>
        <v>441.9</v>
      </c>
      <c r="H183" s="2">
        <f t="shared" si="22"/>
        <v>0.249</v>
      </c>
      <c r="I183" s="2">
        <f t="shared" si="22"/>
        <v>6.0000000000000005E-2</v>
      </c>
      <c r="J183" s="2">
        <f t="shared" si="22"/>
        <v>242.19</v>
      </c>
      <c r="K183" s="2">
        <f t="shared" si="22"/>
        <v>0</v>
      </c>
      <c r="L183" s="2">
        <f t="shared" si="22"/>
        <v>18.971</v>
      </c>
      <c r="M183" s="2">
        <f t="shared" si="22"/>
        <v>360.47</v>
      </c>
      <c r="N183" s="2">
        <f t="shared" si="22"/>
        <v>267.27</v>
      </c>
      <c r="O183" s="2">
        <f t="shared" si="22"/>
        <v>182.953</v>
      </c>
      <c r="P183" s="2">
        <f t="shared" si="22"/>
        <v>39.909000000000006</v>
      </c>
      <c r="Q183" s="2">
        <f t="shared" si="22"/>
        <v>317.43799999999999</v>
      </c>
      <c r="R183" s="2">
        <f t="shared" si="22"/>
        <v>2.4500000000000002</v>
      </c>
      <c r="S183" s="2">
        <f t="shared" si="22"/>
        <v>10.84</v>
      </c>
      <c r="T183" s="2">
        <f t="shared" si="22"/>
        <v>8.15</v>
      </c>
      <c r="U183" s="2">
        <f t="shared" si="22"/>
        <v>16.03</v>
      </c>
    </row>
    <row r="184" spans="1:21" ht="21" customHeight="1">
      <c r="A184" s="3"/>
      <c r="B184" s="5" t="s">
        <v>35</v>
      </c>
      <c r="C184" s="5">
        <v>497</v>
      </c>
      <c r="D184" s="5">
        <f>D183</f>
        <v>14.940000000000001</v>
      </c>
      <c r="E184" s="5">
        <f t="shared" ref="E184:U184" si="23">E183</f>
        <v>18.774999999999999</v>
      </c>
      <c r="F184" s="5">
        <f t="shared" si="23"/>
        <v>52.040000000000006</v>
      </c>
      <c r="G184" s="5">
        <f t="shared" si="23"/>
        <v>441.9</v>
      </c>
      <c r="H184" s="5">
        <f t="shared" si="23"/>
        <v>0.249</v>
      </c>
      <c r="I184" s="5">
        <f t="shared" si="23"/>
        <v>6.0000000000000005E-2</v>
      </c>
      <c r="J184" s="5">
        <f t="shared" si="23"/>
        <v>242.19</v>
      </c>
      <c r="K184" s="5">
        <f t="shared" si="23"/>
        <v>0</v>
      </c>
      <c r="L184" s="5">
        <f t="shared" si="23"/>
        <v>18.971</v>
      </c>
      <c r="M184" s="5">
        <f t="shared" si="23"/>
        <v>360.47</v>
      </c>
      <c r="N184" s="5">
        <f t="shared" si="23"/>
        <v>267.27</v>
      </c>
      <c r="O184" s="5">
        <f t="shared" si="23"/>
        <v>182.953</v>
      </c>
      <c r="P184" s="5">
        <f t="shared" si="23"/>
        <v>39.909000000000006</v>
      </c>
      <c r="Q184" s="5">
        <f t="shared" si="23"/>
        <v>317.43799999999999</v>
      </c>
      <c r="R184" s="5">
        <f t="shared" si="23"/>
        <v>2.4500000000000002</v>
      </c>
      <c r="S184" s="5">
        <f t="shared" si="23"/>
        <v>10.84</v>
      </c>
      <c r="T184" s="5">
        <f t="shared" si="23"/>
        <v>8.15</v>
      </c>
      <c r="U184" s="5">
        <f t="shared" si="23"/>
        <v>16.03</v>
      </c>
    </row>
    <row r="185" spans="1:21" ht="21" customHeight="1"/>
    <row r="186" spans="1:21" ht="21" customHeight="1">
      <c r="A186" s="10"/>
      <c r="B186" s="10"/>
      <c r="C186" s="10"/>
      <c r="D186" s="67" t="s">
        <v>117</v>
      </c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10"/>
      <c r="Q186" s="10"/>
      <c r="R186" s="10"/>
      <c r="S186" s="10"/>
      <c r="T186" s="10"/>
      <c r="U186" s="10"/>
    </row>
    <row r="187" spans="1:21">
      <c r="A187" s="60"/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10"/>
      <c r="U187" s="10"/>
    </row>
    <row r="188" spans="1:21" ht="15.75">
      <c r="A188" s="10"/>
      <c r="B188" s="66" t="s">
        <v>110</v>
      </c>
      <c r="C188" s="56" t="s">
        <v>109</v>
      </c>
      <c r="D188" s="56"/>
      <c r="E188" s="56"/>
      <c r="F188" s="63" t="s">
        <v>5</v>
      </c>
      <c r="G188" s="65" t="s">
        <v>106</v>
      </c>
      <c r="H188" s="65"/>
      <c r="I188" s="65"/>
      <c r="J188" s="65"/>
      <c r="K188" s="65"/>
      <c r="L188" s="65" t="s">
        <v>107</v>
      </c>
      <c r="M188" s="65"/>
      <c r="N188" s="65"/>
      <c r="O188" s="65"/>
      <c r="P188" s="65"/>
      <c r="Q188" s="65"/>
      <c r="R188" s="65"/>
      <c r="S188" s="65"/>
      <c r="T188" s="65"/>
      <c r="U188" s="10"/>
    </row>
    <row r="189" spans="1:21" ht="30">
      <c r="A189" s="10"/>
      <c r="B189" s="66"/>
      <c r="C189" s="28" t="s">
        <v>2</v>
      </c>
      <c r="D189" s="27" t="s">
        <v>3</v>
      </c>
      <c r="E189" s="27" t="s">
        <v>4</v>
      </c>
      <c r="F189" s="64"/>
      <c r="G189" s="26" t="s">
        <v>6</v>
      </c>
      <c r="H189" s="26" t="s">
        <v>7</v>
      </c>
      <c r="I189" s="26" t="s">
        <v>8</v>
      </c>
      <c r="J189" s="26" t="s">
        <v>9</v>
      </c>
      <c r="K189" s="26" t="s">
        <v>10</v>
      </c>
      <c r="L189" s="26" t="s">
        <v>11</v>
      </c>
      <c r="M189" s="26" t="s">
        <v>12</v>
      </c>
      <c r="N189" s="26" t="s">
        <v>13</v>
      </c>
      <c r="O189" s="26" t="s">
        <v>14</v>
      </c>
      <c r="P189" s="26" t="s">
        <v>15</v>
      </c>
      <c r="Q189" s="26" t="s">
        <v>16</v>
      </c>
      <c r="R189" s="26" t="s">
        <v>17</v>
      </c>
      <c r="S189" s="26" t="s">
        <v>18</v>
      </c>
      <c r="T189" s="26" t="s">
        <v>19</v>
      </c>
      <c r="U189" s="10"/>
    </row>
    <row r="190" spans="1:21">
      <c r="B190" s="66"/>
      <c r="C190" s="26" t="s">
        <v>20</v>
      </c>
      <c r="D190" s="26" t="s">
        <v>20</v>
      </c>
      <c r="E190" s="26" t="s">
        <v>20</v>
      </c>
      <c r="F190" s="31" t="s">
        <v>21</v>
      </c>
      <c r="G190" s="26" t="s">
        <v>22</v>
      </c>
      <c r="H190" s="26" t="s">
        <v>22</v>
      </c>
      <c r="I190" s="26" t="s">
        <v>23</v>
      </c>
      <c r="J190" s="26" t="s">
        <v>24</v>
      </c>
      <c r="K190" s="26" t="s">
        <v>22</v>
      </c>
      <c r="L190" s="26" t="s">
        <v>22</v>
      </c>
      <c r="M190" s="26" t="s">
        <v>22</v>
      </c>
      <c r="N190" s="26" t="s">
        <v>22</v>
      </c>
      <c r="O190" s="26" t="s">
        <v>22</v>
      </c>
      <c r="P190" s="26" t="s">
        <v>22</v>
      </c>
      <c r="Q190" s="26" t="s">
        <v>22</v>
      </c>
      <c r="R190" s="26" t="s">
        <v>24</v>
      </c>
      <c r="S190" s="26" t="s">
        <v>24</v>
      </c>
      <c r="T190" s="26" t="s">
        <v>24</v>
      </c>
    </row>
    <row r="191" spans="1:21">
      <c r="B191" s="7" t="s">
        <v>111</v>
      </c>
      <c r="C191" s="32">
        <f>D21+D36+D51+D66+D80+D94+D109+D124+D140+D155+D170+D184</f>
        <v>280.81</v>
      </c>
      <c r="D191" s="32">
        <f>E21+E36+E51+E66+E80+E94+E109+E124+E140+E155+E170+E184</f>
        <v>272.66999999999996</v>
      </c>
      <c r="E191" s="32">
        <f>F21+F36+F51+F66+F80+F94+F109+F124+F140+F155+F170+F184</f>
        <v>882.45</v>
      </c>
      <c r="F191" s="32">
        <f>G21+G36+G51+G66+G80+G94+G109+G124+G140+G155+G170+G184</f>
        <v>7101.95</v>
      </c>
      <c r="G191" s="32">
        <f>H21+H36+H51+H66+H80+H94+H109+H124+H140+H155+H170+H184</f>
        <v>2.9379999999999997</v>
      </c>
      <c r="H191" s="32">
        <f>I21+I36+I51+I66+I80+I94+I109+I124+I140+I155+I170+I184</f>
        <v>2.6500000000000004</v>
      </c>
      <c r="I191" s="32">
        <f>J21+J36+J51+J66+J80+J94+J109+J124+J140+J155+J170+J184</f>
        <v>4329.7000000000007</v>
      </c>
      <c r="J191" s="32">
        <f>K21+K36+K51+K66+K80+K94+K109+K124+K140+K155+K170+K184</f>
        <v>1.2499999999999998</v>
      </c>
      <c r="K191" s="32">
        <f>L21+L36+L51+L66+L80+L94+L109+L124+L140+L155+L170+L184</f>
        <v>185.86199999999999</v>
      </c>
      <c r="L191" s="32">
        <f>M21+M36+M51+M66+M80+M94+M109+M124+M140+M155+M170+M184</f>
        <v>7340.7699999999995</v>
      </c>
      <c r="M191" s="32">
        <f>N21+N36+N51+N66+N80+N94+N109+N124+N140+N155+N170+N184</f>
        <v>8865.0899999999983</v>
      </c>
      <c r="N191" s="32">
        <f>O21+O36+O51+O66+O80+O94+O109+O124+O140+O155+O170+O184</f>
        <v>2965.6960000000004</v>
      </c>
      <c r="O191" s="32">
        <f>P21+P36+P51+P66+P80+P94+P109+P124+P140+P155+P170+P184</f>
        <v>1352.9980000000003</v>
      </c>
      <c r="P191" s="32">
        <f>Q21+Q36+Q51+Q66+Q80+Q94+Q109+Q124+Q140+Q155+Q170+Q184</f>
        <v>4467.3660000000009</v>
      </c>
      <c r="Q191" s="32">
        <f>R21+R36+R51+R66+R80+R94+R109+R124+R140+R155+R170+R184</f>
        <v>63.35</v>
      </c>
      <c r="R191" s="32">
        <f>S21+S36+S51+S66+S80+S94+S109+S124+S140+S155+S170+S184</f>
        <v>680.9079999999999</v>
      </c>
      <c r="S191" s="32">
        <f>T21+T36+T51+T66+T80+T94+T109+T124+T140+T155+T170+T184</f>
        <v>186.69</v>
      </c>
      <c r="T191" s="32">
        <f>U21+U36+U51+U66+U80+U94+U109+U124+U140+U155+U170+U184</f>
        <v>1557.29</v>
      </c>
      <c r="U191" s="23"/>
    </row>
    <row r="192" spans="1:21">
      <c r="B192" s="7" t="s">
        <v>112</v>
      </c>
      <c r="C192" s="33">
        <f>C191/12</f>
        <v>23.400833333333335</v>
      </c>
      <c r="D192" s="33">
        <f t="shared" ref="D192:T192" si="24">D191/12</f>
        <v>22.722499999999997</v>
      </c>
      <c r="E192" s="32">
        <f t="shared" si="24"/>
        <v>73.537500000000009</v>
      </c>
      <c r="F192" s="32">
        <f t="shared" si="24"/>
        <v>591.82916666666665</v>
      </c>
      <c r="G192" s="33">
        <f t="shared" si="24"/>
        <v>0.24483333333333332</v>
      </c>
      <c r="H192" s="33">
        <f t="shared" si="24"/>
        <v>0.22083333333333335</v>
      </c>
      <c r="I192" s="32">
        <f t="shared" si="24"/>
        <v>360.80833333333339</v>
      </c>
      <c r="J192" s="33">
        <f t="shared" si="24"/>
        <v>0.10416666666666664</v>
      </c>
      <c r="K192" s="32">
        <f t="shared" si="24"/>
        <v>15.4885</v>
      </c>
      <c r="L192" s="32">
        <f t="shared" si="24"/>
        <v>611.73083333333329</v>
      </c>
      <c r="M192" s="32">
        <f t="shared" si="24"/>
        <v>738.75749999999982</v>
      </c>
      <c r="N192" s="32">
        <f t="shared" si="24"/>
        <v>247.14133333333336</v>
      </c>
      <c r="O192" s="32">
        <f t="shared" si="24"/>
        <v>112.74983333333336</v>
      </c>
      <c r="P192" s="32">
        <f t="shared" si="24"/>
        <v>372.28050000000007</v>
      </c>
      <c r="Q192" s="33">
        <f t="shared" si="24"/>
        <v>5.2791666666666668</v>
      </c>
      <c r="R192" s="32">
        <f t="shared" si="24"/>
        <v>56.742333333333328</v>
      </c>
      <c r="S192" s="32">
        <f t="shared" si="24"/>
        <v>15.557499999999999</v>
      </c>
      <c r="T192" s="32">
        <f t="shared" si="24"/>
        <v>129.77416666666667</v>
      </c>
      <c r="U192" s="23"/>
    </row>
    <row r="193" spans="2:21" ht="48" customHeight="1">
      <c r="B193" s="21" t="s">
        <v>113</v>
      </c>
      <c r="C193" s="50">
        <f>C191*4/F191*100</f>
        <v>15.815937876217095</v>
      </c>
      <c r="D193" s="50">
        <v>34.19</v>
      </c>
      <c r="E193" s="50">
        <f>E191*4*100/F191</f>
        <v>49.701842451721006</v>
      </c>
      <c r="F193" s="36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</row>
    <row r="194" spans="2:21" ht="18.75" customHeight="1"/>
    <row r="195" spans="2:21">
      <c r="C195" s="58" t="s">
        <v>114</v>
      </c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</row>
    <row r="197" spans="2:21">
      <c r="B197" s="2" t="s">
        <v>115</v>
      </c>
      <c r="C197" s="56" t="s">
        <v>119</v>
      </c>
      <c r="D197" s="56"/>
    </row>
    <row r="198" spans="2:21">
      <c r="B198" s="7" t="s">
        <v>116</v>
      </c>
      <c r="C198" s="57">
        <f>(C184+C170+C155+C140+C124+C109+C94+C80+C66+C51+C36+C21)/12</f>
        <v>555.91666666666663</v>
      </c>
      <c r="D198" s="57"/>
    </row>
    <row r="199" spans="2:21" ht="19.5" customHeight="1"/>
    <row r="200" spans="2:21" ht="18.75" customHeight="1">
      <c r="B200" s="59" t="s">
        <v>118</v>
      </c>
      <c r="C200" s="60"/>
      <c r="D200" s="60"/>
      <c r="E200" s="60"/>
      <c r="F200" s="60"/>
      <c r="G200" s="60"/>
      <c r="H200" s="60"/>
      <c r="I200" s="60"/>
      <c r="J200" s="60"/>
    </row>
  </sheetData>
  <sheetProtection formatCells="0" formatColumns="0" formatRows="0" insertColumns="0" insertRows="0" insertHyperlinks="0" deleteColumns="0" deleteRows="0" sort="0" autoFilter="0" pivotTables="0"/>
  <mergeCells count="114">
    <mergeCell ref="H24:L24"/>
    <mergeCell ref="M24:U24"/>
    <mergeCell ref="A39:A40"/>
    <mergeCell ref="B39:B40"/>
    <mergeCell ref="C39:C40"/>
    <mergeCell ref="D39:F39"/>
    <mergeCell ref="A1:B1"/>
    <mergeCell ref="O1:U1"/>
    <mergeCell ref="O2:U2"/>
    <mergeCell ref="O3:U3"/>
    <mergeCell ref="M39:U39"/>
    <mergeCell ref="A38:U38"/>
    <mergeCell ref="A24:A25"/>
    <mergeCell ref="B24:B25"/>
    <mergeCell ref="C24:C25"/>
    <mergeCell ref="D24:F24"/>
    <mergeCell ref="G24:G25"/>
    <mergeCell ref="G39:G40"/>
    <mergeCell ref="H39:L39"/>
    <mergeCell ref="A6:U6"/>
    <mergeCell ref="A8:U8"/>
    <mergeCell ref="A23:U23"/>
    <mergeCell ref="H9:L9"/>
    <mergeCell ref="M9:U9"/>
    <mergeCell ref="D54:F54"/>
    <mergeCell ref="G54:G55"/>
    <mergeCell ref="H54:L54"/>
    <mergeCell ref="M54:U54"/>
    <mergeCell ref="A82:U82"/>
    <mergeCell ref="D83:F83"/>
    <mergeCell ref="G83:G84"/>
    <mergeCell ref="H83:L83"/>
    <mergeCell ref="M83:U83"/>
    <mergeCell ref="H69:L69"/>
    <mergeCell ref="G9:G10"/>
    <mergeCell ref="C9:C10"/>
    <mergeCell ref="B9:B10"/>
    <mergeCell ref="A9:A10"/>
    <mergeCell ref="D9:F9"/>
    <mergeCell ref="A96:U96"/>
    <mergeCell ref="A111:U111"/>
    <mergeCell ref="A126:U126"/>
    <mergeCell ref="A142:U142"/>
    <mergeCell ref="M127:U127"/>
    <mergeCell ref="A83:A84"/>
    <mergeCell ref="A53:U53"/>
    <mergeCell ref="A68:U68"/>
    <mergeCell ref="A69:A70"/>
    <mergeCell ref="B69:B70"/>
    <mergeCell ref="C69:C70"/>
    <mergeCell ref="D69:F69"/>
    <mergeCell ref="G69:G70"/>
    <mergeCell ref="B83:B84"/>
    <mergeCell ref="C83:C84"/>
    <mergeCell ref="M69:U69"/>
    <mergeCell ref="A54:A55"/>
    <mergeCell ref="B54:B55"/>
    <mergeCell ref="C54:C55"/>
    <mergeCell ref="G112:G113"/>
    <mergeCell ref="H112:L112"/>
    <mergeCell ref="M112:U112"/>
    <mergeCell ref="A97:A98"/>
    <mergeCell ref="B97:B98"/>
    <mergeCell ref="C97:C98"/>
    <mergeCell ref="D97:F97"/>
    <mergeCell ref="G97:G98"/>
    <mergeCell ref="H97:L97"/>
    <mergeCell ref="M97:U97"/>
    <mergeCell ref="A112:A113"/>
    <mergeCell ref="B112:B113"/>
    <mergeCell ref="C112:C113"/>
    <mergeCell ref="D112:F112"/>
    <mergeCell ref="A158:A159"/>
    <mergeCell ref="B158:B159"/>
    <mergeCell ref="C158:C159"/>
    <mergeCell ref="D158:F158"/>
    <mergeCell ref="G158:G159"/>
    <mergeCell ref="G143:G144"/>
    <mergeCell ref="H143:L143"/>
    <mergeCell ref="M143:U143"/>
    <mergeCell ref="B127:B128"/>
    <mergeCell ref="C127:C128"/>
    <mergeCell ref="D127:F127"/>
    <mergeCell ref="G127:G128"/>
    <mergeCell ref="H127:L127"/>
    <mergeCell ref="A143:A144"/>
    <mergeCell ref="B143:B144"/>
    <mergeCell ref="C143:C144"/>
    <mergeCell ref="D143:F143"/>
    <mergeCell ref="A127:A128"/>
    <mergeCell ref="A2:G2"/>
    <mergeCell ref="A3:G3"/>
    <mergeCell ref="C197:D197"/>
    <mergeCell ref="C198:D198"/>
    <mergeCell ref="C195:T195"/>
    <mergeCell ref="B200:J200"/>
    <mergeCell ref="A157:U157"/>
    <mergeCell ref="A172:U172"/>
    <mergeCell ref="C188:E188"/>
    <mergeCell ref="F188:F189"/>
    <mergeCell ref="G188:K188"/>
    <mergeCell ref="L188:T188"/>
    <mergeCell ref="B188:B190"/>
    <mergeCell ref="D186:O186"/>
    <mergeCell ref="A187:S187"/>
    <mergeCell ref="H158:L158"/>
    <mergeCell ref="M158:U158"/>
    <mergeCell ref="A173:A174"/>
    <mergeCell ref="B173:B174"/>
    <mergeCell ref="C173:C174"/>
    <mergeCell ref="D173:F173"/>
    <mergeCell ref="G173:G174"/>
    <mergeCell ref="H173:L173"/>
    <mergeCell ref="M173:U173"/>
  </mergeCells>
  <pageMargins left="0.70866141732283472" right="0.70866141732283472" top="0.74803149606299213" bottom="0.74803149606299213" header="0.31496062992125984" footer="0.31496062992125984"/>
  <pageSetup scale="69" orientation="landscape" r:id="rId1"/>
  <headerFooter>
    <oddFooter>&amp;R&amp;12&amp;P</oddFooter>
  </headerFooter>
  <rowBreaks count="11" manualBreakCount="11">
    <brk id="23" max="16383" man="1"/>
    <brk id="38" max="21" man="1"/>
    <brk id="53" max="21" man="1"/>
    <brk id="68" max="21" man="1"/>
    <brk id="82" max="16383" man="1"/>
    <brk id="96" max="21" man="1"/>
    <brk id="112" max="21" man="1"/>
    <brk id="127" max="21" man="1"/>
    <brk id="143" max="21" man="1"/>
    <brk id="158" max="21" man="1"/>
    <brk id="173" max="2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Z200"/>
  <sheetViews>
    <sheetView topLeftCell="A64" zoomScaleNormal="100" workbookViewId="0">
      <selection activeCell="D80" sqref="D80"/>
    </sheetView>
  </sheetViews>
  <sheetFormatPr defaultRowHeight="15"/>
  <cols>
    <col min="1" max="1" width="14" customWidth="1"/>
    <col min="2" max="2" width="34.5703125" customWidth="1"/>
    <col min="3" max="3" width="7.42578125" customWidth="1"/>
    <col min="4" max="4" width="7.85546875" customWidth="1"/>
    <col min="5" max="6" width="6.28515625" customWidth="1"/>
    <col min="7" max="7" width="11.85546875" customWidth="1"/>
    <col min="8" max="21" width="6.28515625" customWidth="1"/>
  </cols>
  <sheetData>
    <row r="1" spans="1:21">
      <c r="A1" s="54" t="s">
        <v>126</v>
      </c>
      <c r="B1" s="55"/>
      <c r="O1" s="74" t="s">
        <v>127</v>
      </c>
      <c r="P1" s="75"/>
      <c r="Q1" s="75"/>
      <c r="R1" s="75"/>
      <c r="S1" s="75"/>
      <c r="T1" s="75"/>
      <c r="U1" s="75"/>
    </row>
    <row r="2" spans="1:21" ht="18.75" customHeight="1">
      <c r="A2" s="52" t="s">
        <v>135</v>
      </c>
      <c r="B2" s="53"/>
      <c r="C2" s="53"/>
      <c r="D2" s="53"/>
      <c r="E2" s="53"/>
      <c r="F2" s="53"/>
      <c r="G2" s="53"/>
      <c r="O2" s="76" t="s">
        <v>137</v>
      </c>
      <c r="P2" s="77"/>
      <c r="Q2" s="77"/>
      <c r="R2" s="77"/>
      <c r="S2" s="77"/>
      <c r="T2" s="77"/>
      <c r="U2" s="77"/>
    </row>
    <row r="3" spans="1:21" ht="24.75" customHeight="1">
      <c r="A3" s="54" t="s">
        <v>136</v>
      </c>
      <c r="B3" s="55"/>
      <c r="C3" s="55"/>
      <c r="D3" s="55"/>
      <c r="E3" s="55"/>
      <c r="F3" s="55"/>
      <c r="G3" s="55"/>
      <c r="O3" s="74" t="s">
        <v>138</v>
      </c>
      <c r="P3" s="75"/>
      <c r="Q3" s="75"/>
      <c r="R3" s="75"/>
      <c r="S3" s="75"/>
      <c r="T3" s="75"/>
      <c r="U3" s="75"/>
    </row>
    <row r="4" spans="1:21">
      <c r="A4" s="40"/>
      <c r="B4" s="40"/>
    </row>
    <row r="5" spans="1:21">
      <c r="B5" s="1"/>
    </row>
    <row r="6" spans="1:21">
      <c r="A6" s="78" t="s">
        <v>146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</row>
    <row r="7" spans="1:21">
      <c r="A7" s="39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</row>
    <row r="8" spans="1:21" ht="24" customHeight="1">
      <c r="A8" s="61" t="s">
        <v>94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</row>
    <row r="9" spans="1:21" ht="19.5" customHeight="1">
      <c r="A9" s="56" t="s">
        <v>0</v>
      </c>
      <c r="B9" s="56" t="s">
        <v>108</v>
      </c>
      <c r="C9" s="69" t="s">
        <v>1</v>
      </c>
      <c r="D9" s="71" t="s">
        <v>109</v>
      </c>
      <c r="E9" s="72"/>
      <c r="F9" s="73"/>
      <c r="G9" s="63" t="s">
        <v>5</v>
      </c>
      <c r="H9" s="68" t="s">
        <v>106</v>
      </c>
      <c r="I9" s="68"/>
      <c r="J9" s="68"/>
      <c r="K9" s="68"/>
      <c r="L9" s="68"/>
      <c r="M9" s="68" t="s">
        <v>107</v>
      </c>
      <c r="N9" s="68"/>
      <c r="O9" s="68"/>
      <c r="P9" s="68"/>
      <c r="Q9" s="68"/>
      <c r="R9" s="68"/>
      <c r="S9" s="68"/>
      <c r="T9" s="68"/>
      <c r="U9" s="68"/>
    </row>
    <row r="10" spans="1:21" ht="24.75" customHeight="1">
      <c r="A10" s="56"/>
      <c r="B10" s="56"/>
      <c r="C10" s="70"/>
      <c r="D10" s="29" t="s">
        <v>2</v>
      </c>
      <c r="E10" s="30" t="s">
        <v>3</v>
      </c>
      <c r="F10" s="30" t="s">
        <v>4</v>
      </c>
      <c r="G10" s="64"/>
      <c r="H10" s="37" t="s">
        <v>6</v>
      </c>
      <c r="I10" s="37" t="s">
        <v>7</v>
      </c>
      <c r="J10" s="37" t="s">
        <v>8</v>
      </c>
      <c r="K10" s="37" t="s">
        <v>9</v>
      </c>
      <c r="L10" s="37" t="s">
        <v>10</v>
      </c>
      <c r="M10" s="37" t="s">
        <v>11</v>
      </c>
      <c r="N10" s="37" t="s">
        <v>12</v>
      </c>
      <c r="O10" s="37" t="s">
        <v>13</v>
      </c>
      <c r="P10" s="37" t="s">
        <v>14</v>
      </c>
      <c r="Q10" s="37" t="s">
        <v>15</v>
      </c>
      <c r="R10" s="37" t="s">
        <v>16</v>
      </c>
      <c r="S10" s="37" t="s">
        <v>17</v>
      </c>
      <c r="T10" s="37" t="s">
        <v>18</v>
      </c>
      <c r="U10" s="37" t="s">
        <v>19</v>
      </c>
    </row>
    <row r="11" spans="1:21">
      <c r="A11" s="2"/>
      <c r="B11" s="2"/>
      <c r="C11" s="37" t="s">
        <v>20</v>
      </c>
      <c r="D11" s="37" t="s">
        <v>20</v>
      </c>
      <c r="E11" s="37" t="s">
        <v>20</v>
      </c>
      <c r="F11" s="37" t="s">
        <v>20</v>
      </c>
      <c r="G11" s="37" t="s">
        <v>21</v>
      </c>
      <c r="H11" s="37" t="s">
        <v>22</v>
      </c>
      <c r="I11" s="37" t="s">
        <v>22</v>
      </c>
      <c r="J11" s="37" t="s">
        <v>23</v>
      </c>
      <c r="K11" s="37" t="s">
        <v>24</v>
      </c>
      <c r="L11" s="37" t="s">
        <v>22</v>
      </c>
      <c r="M11" s="37" t="s">
        <v>22</v>
      </c>
      <c r="N11" s="37" t="s">
        <v>22</v>
      </c>
      <c r="O11" s="37" t="s">
        <v>22</v>
      </c>
      <c r="P11" s="37" t="s">
        <v>22</v>
      </c>
      <c r="Q11" s="37" t="s">
        <v>22</v>
      </c>
      <c r="R11" s="37" t="s">
        <v>22</v>
      </c>
      <c r="S11" s="37" t="s">
        <v>24</v>
      </c>
      <c r="T11" s="37" t="s">
        <v>24</v>
      </c>
      <c r="U11" s="37" t="s">
        <v>24</v>
      </c>
    </row>
    <row r="12" spans="1:21">
      <c r="A12" s="3"/>
      <c r="B12" s="4" t="s">
        <v>25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s="3"/>
      <c r="B13" s="2" t="s">
        <v>119</v>
      </c>
      <c r="C13" s="6" t="s">
        <v>128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30">
      <c r="A14" s="3" t="s">
        <v>26</v>
      </c>
      <c r="B14" s="21" t="s">
        <v>78</v>
      </c>
      <c r="C14" s="3">
        <v>60</v>
      </c>
      <c r="D14" s="3">
        <v>0.5</v>
      </c>
      <c r="E14" s="3">
        <v>6.1</v>
      </c>
      <c r="F14" s="3">
        <v>4.3</v>
      </c>
      <c r="G14" s="3">
        <v>74.3</v>
      </c>
      <c r="H14" s="3">
        <v>0.03</v>
      </c>
      <c r="I14" s="3">
        <v>0.03</v>
      </c>
      <c r="J14" s="3">
        <v>732.9</v>
      </c>
      <c r="K14" s="3">
        <v>0</v>
      </c>
      <c r="L14" s="3">
        <v>3.63</v>
      </c>
      <c r="M14" s="3">
        <v>89.79</v>
      </c>
      <c r="N14" s="3">
        <v>123.26</v>
      </c>
      <c r="O14" s="3">
        <v>13.5</v>
      </c>
      <c r="P14" s="3">
        <v>15.57</v>
      </c>
      <c r="Q14" s="3">
        <v>22.38</v>
      </c>
      <c r="R14" s="3">
        <v>0.66</v>
      </c>
      <c r="S14" s="3">
        <v>10.19</v>
      </c>
      <c r="T14" s="3">
        <v>0.09</v>
      </c>
      <c r="U14" s="3">
        <v>21.57</v>
      </c>
    </row>
    <row r="15" spans="1:21" ht="21" customHeight="1">
      <c r="A15" s="3" t="s">
        <v>27</v>
      </c>
      <c r="B15" s="3" t="s">
        <v>28</v>
      </c>
      <c r="C15" s="3">
        <v>180</v>
      </c>
      <c r="D15" s="3">
        <v>9.8699999999999992</v>
      </c>
      <c r="E15" s="3">
        <v>7.61</v>
      </c>
      <c r="F15" s="3">
        <v>43.12</v>
      </c>
      <c r="G15" s="3">
        <v>280.5</v>
      </c>
      <c r="H15" s="3">
        <v>0.26</v>
      </c>
      <c r="I15" s="3">
        <v>0.14000000000000001</v>
      </c>
      <c r="J15" s="3">
        <v>23.02</v>
      </c>
      <c r="K15" s="3">
        <v>0.11</v>
      </c>
      <c r="L15" s="3">
        <v>0</v>
      </c>
      <c r="M15" s="3">
        <v>180</v>
      </c>
      <c r="N15" s="3">
        <v>263</v>
      </c>
      <c r="O15" s="3">
        <v>57</v>
      </c>
      <c r="P15" s="3">
        <v>144</v>
      </c>
      <c r="Q15" s="3">
        <v>217</v>
      </c>
      <c r="R15" s="3">
        <v>4.8</v>
      </c>
      <c r="S15" s="3">
        <v>26.73</v>
      </c>
      <c r="T15" s="3">
        <v>4.3</v>
      </c>
      <c r="U15" s="3">
        <v>19.27</v>
      </c>
    </row>
    <row r="16" spans="1:21" ht="30" customHeight="1">
      <c r="A16" s="7" t="s">
        <v>125</v>
      </c>
      <c r="B16" s="21" t="s">
        <v>139</v>
      </c>
      <c r="C16" s="35" t="s">
        <v>142</v>
      </c>
      <c r="D16" s="3">
        <v>10.81</v>
      </c>
      <c r="E16" s="3">
        <v>10.4</v>
      </c>
      <c r="F16" s="3">
        <v>8.42</v>
      </c>
      <c r="G16" s="3">
        <v>168.9</v>
      </c>
      <c r="H16" s="3">
        <v>0</v>
      </c>
      <c r="I16" s="3">
        <v>0</v>
      </c>
      <c r="J16" s="3">
        <v>38.450000000000003</v>
      </c>
      <c r="K16" s="3">
        <v>0.01</v>
      </c>
      <c r="L16" s="3">
        <v>1.79</v>
      </c>
      <c r="M16" s="3">
        <v>3</v>
      </c>
      <c r="N16" s="3">
        <v>43</v>
      </c>
      <c r="O16" s="3">
        <v>45.75</v>
      </c>
      <c r="P16" s="3">
        <v>35.130000000000003</v>
      </c>
      <c r="Q16" s="3">
        <v>109</v>
      </c>
      <c r="R16" s="3">
        <v>1.6</v>
      </c>
      <c r="S16" s="3">
        <v>0</v>
      </c>
      <c r="T16" s="3">
        <v>0</v>
      </c>
      <c r="U16" s="3">
        <v>0</v>
      </c>
    </row>
    <row r="17" spans="1:21" ht="21" customHeight="1">
      <c r="A17" s="3" t="s">
        <v>29</v>
      </c>
      <c r="B17" s="3" t="s">
        <v>30</v>
      </c>
      <c r="C17" s="3">
        <v>200</v>
      </c>
      <c r="D17" s="3">
        <v>1.6</v>
      </c>
      <c r="E17" s="3">
        <v>1.1000000000000001</v>
      </c>
      <c r="F17" s="3">
        <v>8.6</v>
      </c>
      <c r="G17" s="3">
        <v>50.9</v>
      </c>
      <c r="H17" s="3">
        <v>0.01</v>
      </c>
      <c r="I17" s="3">
        <v>7.0000000000000007E-2</v>
      </c>
      <c r="J17" s="3">
        <v>6.9</v>
      </c>
      <c r="K17" s="3">
        <v>0</v>
      </c>
      <c r="L17" s="3">
        <v>0.3</v>
      </c>
      <c r="M17" s="3">
        <v>19.68</v>
      </c>
      <c r="N17" s="3">
        <v>81.349999999999994</v>
      </c>
      <c r="O17" s="3">
        <v>103.48</v>
      </c>
      <c r="P17" s="3">
        <v>9.92</v>
      </c>
      <c r="Q17" s="3">
        <v>46.33</v>
      </c>
      <c r="R17" s="3">
        <v>0.78</v>
      </c>
      <c r="S17" s="3">
        <v>4.5</v>
      </c>
      <c r="T17" s="3">
        <v>0.88</v>
      </c>
      <c r="U17" s="3">
        <v>10</v>
      </c>
    </row>
    <row r="18" spans="1:21" ht="21" customHeight="1">
      <c r="A18" s="3" t="s">
        <v>31</v>
      </c>
      <c r="B18" s="3" t="s">
        <v>32</v>
      </c>
      <c r="C18" s="3">
        <v>30</v>
      </c>
      <c r="D18" s="3">
        <v>2.2999999999999998</v>
      </c>
      <c r="E18" s="3">
        <v>0.2</v>
      </c>
      <c r="F18" s="3">
        <v>14.8</v>
      </c>
      <c r="G18" s="3">
        <v>70.3</v>
      </c>
      <c r="H18" s="3">
        <v>0.03</v>
      </c>
      <c r="I18" s="3">
        <v>0.01</v>
      </c>
      <c r="J18" s="3">
        <v>0</v>
      </c>
      <c r="K18" s="3">
        <v>0</v>
      </c>
      <c r="L18" s="3">
        <v>0</v>
      </c>
      <c r="M18" s="3">
        <v>149.69999999999999</v>
      </c>
      <c r="N18" s="3">
        <v>27.9</v>
      </c>
      <c r="O18" s="3">
        <v>6</v>
      </c>
      <c r="P18" s="3">
        <v>4.2</v>
      </c>
      <c r="Q18" s="3">
        <v>19.5</v>
      </c>
      <c r="R18" s="3">
        <v>0.33</v>
      </c>
      <c r="S18" s="3">
        <v>0.96</v>
      </c>
      <c r="T18" s="3">
        <v>1.8</v>
      </c>
      <c r="U18" s="3">
        <v>4.3499999999999996</v>
      </c>
    </row>
    <row r="19" spans="1:21" ht="21" customHeight="1">
      <c r="A19" s="3" t="s">
        <v>31</v>
      </c>
      <c r="B19" s="3" t="s">
        <v>33</v>
      </c>
      <c r="C19" s="3">
        <v>20</v>
      </c>
      <c r="D19" s="3">
        <v>1.3</v>
      </c>
      <c r="E19" s="3">
        <v>0.2</v>
      </c>
      <c r="F19" s="3">
        <v>6.7</v>
      </c>
      <c r="G19" s="3">
        <v>34.200000000000003</v>
      </c>
      <c r="H19" s="3">
        <v>0.04</v>
      </c>
      <c r="I19" s="3">
        <v>0.02</v>
      </c>
      <c r="J19" s="3">
        <v>0</v>
      </c>
      <c r="K19" s="3">
        <v>0</v>
      </c>
      <c r="L19" s="3">
        <v>0</v>
      </c>
      <c r="M19" s="3">
        <v>122</v>
      </c>
      <c r="N19" s="3">
        <v>49</v>
      </c>
      <c r="O19" s="3">
        <v>7</v>
      </c>
      <c r="P19" s="3">
        <v>9.4</v>
      </c>
      <c r="Q19" s="3">
        <v>31.6</v>
      </c>
      <c r="R19" s="3">
        <v>0.78</v>
      </c>
      <c r="S19" s="3">
        <v>0</v>
      </c>
      <c r="T19" s="3">
        <v>6.18</v>
      </c>
      <c r="U19" s="3">
        <v>0</v>
      </c>
    </row>
    <row r="20" spans="1:21" ht="21" customHeight="1">
      <c r="A20" s="3"/>
      <c r="B20" s="2" t="s">
        <v>34</v>
      </c>
      <c r="C20" s="2">
        <v>600</v>
      </c>
      <c r="D20" s="2">
        <f t="shared" ref="D20:U20" si="0">SUM(D14:D19)</f>
        <v>26.380000000000003</v>
      </c>
      <c r="E20" s="2">
        <f t="shared" si="0"/>
        <v>25.61</v>
      </c>
      <c r="F20" s="2">
        <f t="shared" si="0"/>
        <v>85.94</v>
      </c>
      <c r="G20" s="2">
        <f t="shared" si="0"/>
        <v>679.1</v>
      </c>
      <c r="H20" s="2">
        <f t="shared" si="0"/>
        <v>0.37000000000000005</v>
      </c>
      <c r="I20" s="2">
        <f t="shared" si="0"/>
        <v>0.27</v>
      </c>
      <c r="J20" s="2">
        <f t="shared" si="0"/>
        <v>801.27</v>
      </c>
      <c r="K20" s="2">
        <f t="shared" si="0"/>
        <v>0.12</v>
      </c>
      <c r="L20" s="2">
        <f t="shared" si="0"/>
        <v>5.72</v>
      </c>
      <c r="M20" s="2">
        <f t="shared" si="0"/>
        <v>564.17000000000007</v>
      </c>
      <c r="N20" s="2">
        <f t="shared" si="0"/>
        <v>587.51</v>
      </c>
      <c r="O20" s="2">
        <f t="shared" si="0"/>
        <v>232.73000000000002</v>
      </c>
      <c r="P20" s="2">
        <f t="shared" si="0"/>
        <v>218.21999999999997</v>
      </c>
      <c r="Q20" s="2">
        <f t="shared" si="0"/>
        <v>445.81</v>
      </c>
      <c r="R20" s="2">
        <f t="shared" si="0"/>
        <v>8.9499999999999993</v>
      </c>
      <c r="S20" s="2">
        <f t="shared" si="0"/>
        <v>42.38</v>
      </c>
      <c r="T20" s="2">
        <f t="shared" si="0"/>
        <v>13.25</v>
      </c>
      <c r="U20" s="2">
        <f t="shared" si="0"/>
        <v>55.190000000000005</v>
      </c>
    </row>
    <row r="21" spans="1:21" ht="21" customHeight="1">
      <c r="A21" s="24"/>
      <c r="B21" s="25" t="s">
        <v>35</v>
      </c>
      <c r="C21" s="25">
        <f>C20</f>
        <v>600</v>
      </c>
      <c r="D21" s="25">
        <f t="shared" ref="D21:U21" si="1">D20</f>
        <v>26.380000000000003</v>
      </c>
      <c r="E21" s="25">
        <f t="shared" si="1"/>
        <v>25.61</v>
      </c>
      <c r="F21" s="25">
        <f t="shared" si="1"/>
        <v>85.94</v>
      </c>
      <c r="G21" s="25">
        <f t="shared" si="1"/>
        <v>679.1</v>
      </c>
      <c r="H21" s="25">
        <f t="shared" si="1"/>
        <v>0.37000000000000005</v>
      </c>
      <c r="I21" s="25">
        <f t="shared" si="1"/>
        <v>0.27</v>
      </c>
      <c r="J21" s="25">
        <f t="shared" si="1"/>
        <v>801.27</v>
      </c>
      <c r="K21" s="25">
        <f t="shared" si="1"/>
        <v>0.12</v>
      </c>
      <c r="L21" s="25">
        <f t="shared" si="1"/>
        <v>5.72</v>
      </c>
      <c r="M21" s="25">
        <f t="shared" si="1"/>
        <v>564.17000000000007</v>
      </c>
      <c r="N21" s="25">
        <f t="shared" si="1"/>
        <v>587.51</v>
      </c>
      <c r="O21" s="25">
        <f t="shared" si="1"/>
        <v>232.73000000000002</v>
      </c>
      <c r="P21" s="25">
        <f t="shared" si="1"/>
        <v>218.21999999999997</v>
      </c>
      <c r="Q21" s="25">
        <f t="shared" si="1"/>
        <v>445.81</v>
      </c>
      <c r="R21" s="25">
        <f t="shared" si="1"/>
        <v>8.9499999999999993</v>
      </c>
      <c r="S21" s="25">
        <f t="shared" si="1"/>
        <v>42.38</v>
      </c>
      <c r="T21" s="25">
        <f t="shared" si="1"/>
        <v>13.25</v>
      </c>
      <c r="U21" s="25">
        <f t="shared" si="1"/>
        <v>55.190000000000005</v>
      </c>
    </row>
    <row r="22" spans="1:21" ht="21" customHeight="1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20"/>
      <c r="U22" s="20"/>
    </row>
    <row r="23" spans="1:21" ht="36.75" customHeight="1">
      <c r="A23" s="61" t="s">
        <v>95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</row>
    <row r="24" spans="1:21" ht="29.25" customHeight="1">
      <c r="A24" s="56" t="s">
        <v>0</v>
      </c>
      <c r="B24" s="56" t="s">
        <v>108</v>
      </c>
      <c r="C24" s="69" t="s">
        <v>1</v>
      </c>
      <c r="D24" s="71" t="s">
        <v>109</v>
      </c>
      <c r="E24" s="72"/>
      <c r="F24" s="73"/>
      <c r="G24" s="63" t="s">
        <v>5</v>
      </c>
      <c r="H24" s="68" t="s">
        <v>106</v>
      </c>
      <c r="I24" s="68"/>
      <c r="J24" s="68"/>
      <c r="K24" s="68"/>
      <c r="L24" s="68"/>
      <c r="M24" s="68" t="s">
        <v>107</v>
      </c>
      <c r="N24" s="68"/>
      <c r="O24" s="68"/>
      <c r="P24" s="68"/>
      <c r="Q24" s="68"/>
      <c r="R24" s="68"/>
      <c r="S24" s="68"/>
      <c r="T24" s="68"/>
      <c r="U24" s="68"/>
    </row>
    <row r="25" spans="1:21" ht="30">
      <c r="A25" s="56"/>
      <c r="B25" s="56"/>
      <c r="C25" s="70"/>
      <c r="D25" s="29" t="s">
        <v>2</v>
      </c>
      <c r="E25" s="30" t="s">
        <v>3</v>
      </c>
      <c r="F25" s="30" t="s">
        <v>4</v>
      </c>
      <c r="G25" s="64"/>
      <c r="H25" s="37" t="s">
        <v>6</v>
      </c>
      <c r="I25" s="37" t="s">
        <v>7</v>
      </c>
      <c r="J25" s="37" t="s">
        <v>8</v>
      </c>
      <c r="K25" s="37" t="s">
        <v>9</v>
      </c>
      <c r="L25" s="37" t="s">
        <v>10</v>
      </c>
      <c r="M25" s="37" t="s">
        <v>11</v>
      </c>
      <c r="N25" s="37" t="s">
        <v>12</v>
      </c>
      <c r="O25" s="37" t="s">
        <v>13</v>
      </c>
      <c r="P25" s="37" t="s">
        <v>14</v>
      </c>
      <c r="Q25" s="37" t="s">
        <v>15</v>
      </c>
      <c r="R25" s="37" t="s">
        <v>16</v>
      </c>
      <c r="S25" s="37" t="s">
        <v>17</v>
      </c>
      <c r="T25" s="37" t="s">
        <v>18</v>
      </c>
      <c r="U25" s="37" t="s">
        <v>19</v>
      </c>
    </row>
    <row r="26" spans="1:21">
      <c r="A26" s="2"/>
      <c r="B26" s="2"/>
      <c r="C26" s="37" t="s">
        <v>20</v>
      </c>
      <c r="D26" s="37" t="s">
        <v>20</v>
      </c>
      <c r="E26" s="37" t="s">
        <v>20</v>
      </c>
      <c r="F26" s="37" t="s">
        <v>20</v>
      </c>
      <c r="G26" s="37" t="s">
        <v>21</v>
      </c>
      <c r="H26" s="37" t="s">
        <v>22</v>
      </c>
      <c r="I26" s="37" t="s">
        <v>22</v>
      </c>
      <c r="J26" s="37" t="s">
        <v>23</v>
      </c>
      <c r="K26" s="37" t="s">
        <v>24</v>
      </c>
      <c r="L26" s="37" t="s">
        <v>22</v>
      </c>
      <c r="M26" s="37" t="s">
        <v>22</v>
      </c>
      <c r="N26" s="37" t="s">
        <v>22</v>
      </c>
      <c r="O26" s="37" t="s">
        <v>22</v>
      </c>
      <c r="P26" s="37" t="s">
        <v>22</v>
      </c>
      <c r="Q26" s="37" t="s">
        <v>22</v>
      </c>
      <c r="R26" s="37" t="s">
        <v>22</v>
      </c>
      <c r="S26" s="37" t="s">
        <v>24</v>
      </c>
      <c r="T26" s="37" t="s">
        <v>24</v>
      </c>
      <c r="U26" s="37" t="s">
        <v>24</v>
      </c>
    </row>
    <row r="27" spans="1:21">
      <c r="A27" s="3"/>
      <c r="B27" s="4" t="s">
        <v>36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>
      <c r="A28" s="3"/>
      <c r="B28" s="2" t="s">
        <v>119</v>
      </c>
      <c r="C28" s="6" t="s">
        <v>128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30">
      <c r="A29" s="3" t="s">
        <v>37</v>
      </c>
      <c r="B29" s="21" t="s">
        <v>79</v>
      </c>
      <c r="C29" s="3">
        <v>60</v>
      </c>
      <c r="D29" s="3">
        <v>1.5</v>
      </c>
      <c r="E29" s="3">
        <v>6.1</v>
      </c>
      <c r="F29" s="3">
        <v>6.2</v>
      </c>
      <c r="G29" s="3">
        <v>85.8</v>
      </c>
      <c r="H29" s="3">
        <v>0.03</v>
      </c>
      <c r="I29" s="3">
        <v>0.04</v>
      </c>
      <c r="J29" s="3">
        <v>122.25</v>
      </c>
      <c r="K29" s="3">
        <v>0</v>
      </c>
      <c r="L29" s="3">
        <v>34.78</v>
      </c>
      <c r="M29" s="3">
        <v>88.69</v>
      </c>
      <c r="N29" s="3">
        <v>247.73</v>
      </c>
      <c r="O29" s="3">
        <v>40.39</v>
      </c>
      <c r="P29" s="3">
        <v>15.18</v>
      </c>
      <c r="Q29" s="3">
        <v>30.31</v>
      </c>
      <c r="R29" s="3">
        <v>0.55000000000000004</v>
      </c>
      <c r="S29" s="3">
        <v>10.73</v>
      </c>
      <c r="T29" s="3">
        <v>0.26</v>
      </c>
      <c r="U29" s="3">
        <v>12.66</v>
      </c>
    </row>
    <row r="30" spans="1:21" ht="22.5" customHeight="1">
      <c r="A30" s="3" t="s">
        <v>38</v>
      </c>
      <c r="B30" s="3" t="s">
        <v>39</v>
      </c>
      <c r="C30" s="35" t="s">
        <v>130</v>
      </c>
      <c r="D30" s="3">
        <v>23.05</v>
      </c>
      <c r="E30" s="3">
        <v>7.74</v>
      </c>
      <c r="F30" s="3">
        <v>19.27</v>
      </c>
      <c r="G30" s="3">
        <v>239</v>
      </c>
      <c r="H30" s="3">
        <v>0.15</v>
      </c>
      <c r="I30" s="3">
        <v>0.12</v>
      </c>
      <c r="J30" s="3">
        <v>285.64</v>
      </c>
      <c r="K30" s="3">
        <v>0</v>
      </c>
      <c r="L30" s="3">
        <v>13</v>
      </c>
      <c r="M30" s="3">
        <v>310</v>
      </c>
      <c r="N30" s="3">
        <v>812</v>
      </c>
      <c r="O30" s="3">
        <v>34</v>
      </c>
      <c r="P30" s="3">
        <v>102</v>
      </c>
      <c r="Q30" s="3">
        <v>213</v>
      </c>
      <c r="R30" s="3">
        <v>2.2999999999999998</v>
      </c>
      <c r="S30" s="3">
        <v>47.26</v>
      </c>
      <c r="T30" s="3">
        <v>18.7</v>
      </c>
      <c r="U30" s="3">
        <v>172</v>
      </c>
    </row>
    <row r="31" spans="1:21" ht="21" customHeight="1">
      <c r="A31" s="3" t="s">
        <v>40</v>
      </c>
      <c r="B31" s="3" t="s">
        <v>41</v>
      </c>
      <c r="C31" s="3">
        <v>200</v>
      </c>
      <c r="D31" s="3">
        <v>4.7</v>
      </c>
      <c r="E31" s="3">
        <v>3.5</v>
      </c>
      <c r="F31" s="3">
        <v>12.5</v>
      </c>
      <c r="G31" s="3">
        <v>100.4</v>
      </c>
      <c r="H31" s="3">
        <v>0.04</v>
      </c>
      <c r="I31" s="3">
        <v>0.16</v>
      </c>
      <c r="J31" s="3">
        <v>17.25</v>
      </c>
      <c r="K31" s="3">
        <v>0</v>
      </c>
      <c r="L31" s="3">
        <v>0.68</v>
      </c>
      <c r="M31" s="3">
        <v>49.95</v>
      </c>
      <c r="N31" s="3">
        <v>220.33</v>
      </c>
      <c r="O31" s="3">
        <v>167.68</v>
      </c>
      <c r="P31" s="3">
        <v>34.32</v>
      </c>
      <c r="Q31" s="3">
        <v>130.28</v>
      </c>
      <c r="R31" s="3">
        <v>1.0900000000000001</v>
      </c>
      <c r="S31" s="3">
        <v>11.7</v>
      </c>
      <c r="T31" s="3">
        <v>2.29</v>
      </c>
      <c r="U31" s="3">
        <v>38.25</v>
      </c>
    </row>
    <row r="32" spans="1:21" ht="21" customHeight="1">
      <c r="A32" s="3" t="s">
        <v>150</v>
      </c>
      <c r="B32" s="3" t="s">
        <v>151</v>
      </c>
      <c r="C32" s="3">
        <v>50</v>
      </c>
      <c r="D32" s="3">
        <v>3.9</v>
      </c>
      <c r="E32" s="3">
        <v>3.37</v>
      </c>
      <c r="F32" s="3">
        <v>25.37</v>
      </c>
      <c r="G32" s="3">
        <v>147.4</v>
      </c>
      <c r="H32" s="3">
        <v>0.04</v>
      </c>
      <c r="I32" s="3">
        <v>0.02</v>
      </c>
      <c r="J32" s="3">
        <v>15.93</v>
      </c>
      <c r="K32" s="3">
        <v>0.12</v>
      </c>
      <c r="L32" s="3">
        <v>0</v>
      </c>
      <c r="M32" s="3">
        <v>200</v>
      </c>
      <c r="N32" s="3">
        <v>41</v>
      </c>
      <c r="O32" s="3">
        <v>14</v>
      </c>
      <c r="P32" s="3">
        <v>5</v>
      </c>
      <c r="Q32" s="3">
        <v>33</v>
      </c>
      <c r="R32" s="3">
        <v>0.5</v>
      </c>
      <c r="S32" s="3">
        <v>27.814</v>
      </c>
      <c r="T32" s="3">
        <v>2.6</v>
      </c>
      <c r="U32" s="3">
        <v>9.19</v>
      </c>
    </row>
    <row r="33" spans="1:21" ht="21" customHeight="1">
      <c r="A33" s="3" t="s">
        <v>31</v>
      </c>
      <c r="B33" s="3" t="s">
        <v>32</v>
      </c>
      <c r="C33" s="3">
        <v>30</v>
      </c>
      <c r="D33" s="3">
        <v>2.2999999999999998</v>
      </c>
      <c r="E33" s="3">
        <v>0.2</v>
      </c>
      <c r="F33" s="3">
        <v>14.8</v>
      </c>
      <c r="G33" s="3">
        <v>70.3</v>
      </c>
      <c r="H33" s="3">
        <v>0.03</v>
      </c>
      <c r="I33" s="3">
        <v>0.01</v>
      </c>
      <c r="J33" s="3">
        <v>0</v>
      </c>
      <c r="K33" s="3">
        <v>0</v>
      </c>
      <c r="L33" s="3">
        <v>0</v>
      </c>
      <c r="M33" s="3">
        <v>149.69999999999999</v>
      </c>
      <c r="N33" s="3">
        <v>27.9</v>
      </c>
      <c r="O33" s="3">
        <v>6</v>
      </c>
      <c r="P33" s="3">
        <v>4.2</v>
      </c>
      <c r="Q33" s="3">
        <v>19.5</v>
      </c>
      <c r="R33" s="3">
        <v>0.33</v>
      </c>
      <c r="S33" s="3">
        <v>0.96</v>
      </c>
      <c r="T33" s="3">
        <v>1.8</v>
      </c>
      <c r="U33" s="3">
        <v>4.3499999999999996</v>
      </c>
    </row>
    <row r="34" spans="1:21" ht="21" customHeight="1">
      <c r="A34" s="3" t="s">
        <v>31</v>
      </c>
      <c r="B34" s="3" t="s">
        <v>33</v>
      </c>
      <c r="C34" s="3">
        <v>20</v>
      </c>
      <c r="D34" s="3">
        <v>1.3</v>
      </c>
      <c r="E34" s="3">
        <v>0.2</v>
      </c>
      <c r="F34" s="3">
        <v>6.7</v>
      </c>
      <c r="G34" s="3">
        <v>34.200000000000003</v>
      </c>
      <c r="H34" s="3">
        <v>0.04</v>
      </c>
      <c r="I34" s="3">
        <v>0.02</v>
      </c>
      <c r="J34" s="3">
        <v>0</v>
      </c>
      <c r="K34" s="3">
        <v>0</v>
      </c>
      <c r="L34" s="3">
        <v>0</v>
      </c>
      <c r="M34" s="3">
        <v>122</v>
      </c>
      <c r="N34" s="3">
        <v>49</v>
      </c>
      <c r="O34" s="3">
        <v>7</v>
      </c>
      <c r="P34" s="3">
        <v>9.4</v>
      </c>
      <c r="Q34" s="3">
        <v>31.6</v>
      </c>
      <c r="R34" s="3">
        <v>0.78</v>
      </c>
      <c r="S34" s="3">
        <v>0</v>
      </c>
      <c r="T34" s="3">
        <v>6.18</v>
      </c>
      <c r="U34" s="3">
        <v>0</v>
      </c>
    </row>
    <row r="35" spans="1:21" ht="21" customHeight="1">
      <c r="A35" s="3"/>
      <c r="B35" s="2" t="s">
        <v>34</v>
      </c>
      <c r="C35" s="2">
        <v>580</v>
      </c>
      <c r="D35" s="2">
        <f>SUM(D29:D34)</f>
        <v>36.749999999999993</v>
      </c>
      <c r="E35" s="2">
        <f t="shared" ref="E35:U35" si="2">SUM(E29:E34)</f>
        <v>21.11</v>
      </c>
      <c r="F35" s="2">
        <f t="shared" si="2"/>
        <v>84.84</v>
      </c>
      <c r="G35" s="2">
        <f>SUM(G29:G34)</f>
        <v>677.1</v>
      </c>
      <c r="H35" s="2">
        <f t="shared" si="2"/>
        <v>0.33</v>
      </c>
      <c r="I35" s="2">
        <f t="shared" si="2"/>
        <v>0.37000000000000005</v>
      </c>
      <c r="J35" s="2">
        <f t="shared" si="2"/>
        <v>441.07</v>
      </c>
      <c r="K35" s="2">
        <f t="shared" si="2"/>
        <v>0.12</v>
      </c>
      <c r="L35" s="2">
        <f t="shared" si="2"/>
        <v>48.46</v>
      </c>
      <c r="M35" s="2">
        <f t="shared" si="2"/>
        <v>920.33999999999992</v>
      </c>
      <c r="N35" s="2">
        <f t="shared" si="2"/>
        <v>1397.96</v>
      </c>
      <c r="O35" s="2">
        <f t="shared" si="2"/>
        <v>269.07</v>
      </c>
      <c r="P35" s="2">
        <f t="shared" si="2"/>
        <v>170.1</v>
      </c>
      <c r="Q35" s="2">
        <f t="shared" si="2"/>
        <v>457.69000000000005</v>
      </c>
      <c r="R35" s="2">
        <f t="shared" si="2"/>
        <v>5.55</v>
      </c>
      <c r="S35" s="2">
        <f t="shared" si="2"/>
        <v>98.463999999999984</v>
      </c>
      <c r="T35" s="2">
        <f t="shared" si="2"/>
        <v>31.830000000000002</v>
      </c>
      <c r="U35" s="2">
        <f t="shared" si="2"/>
        <v>236.45</v>
      </c>
    </row>
    <row r="36" spans="1:21" ht="21" customHeight="1">
      <c r="A36" s="3"/>
      <c r="B36" s="5" t="s">
        <v>35</v>
      </c>
      <c r="C36" s="5">
        <v>580</v>
      </c>
      <c r="D36" s="5">
        <f>D35</f>
        <v>36.749999999999993</v>
      </c>
      <c r="E36" s="5">
        <f t="shared" ref="E36:U36" si="3">E35</f>
        <v>21.11</v>
      </c>
      <c r="F36" s="5">
        <f t="shared" si="3"/>
        <v>84.84</v>
      </c>
      <c r="G36" s="5">
        <f>G35</f>
        <v>677.1</v>
      </c>
      <c r="H36" s="5">
        <f t="shared" si="3"/>
        <v>0.33</v>
      </c>
      <c r="I36" s="5">
        <f t="shared" si="3"/>
        <v>0.37000000000000005</v>
      </c>
      <c r="J36" s="5">
        <f t="shared" si="3"/>
        <v>441.07</v>
      </c>
      <c r="K36" s="5">
        <f t="shared" si="3"/>
        <v>0.12</v>
      </c>
      <c r="L36" s="5">
        <f t="shared" si="3"/>
        <v>48.46</v>
      </c>
      <c r="M36" s="5">
        <f t="shared" si="3"/>
        <v>920.33999999999992</v>
      </c>
      <c r="N36" s="5">
        <f t="shared" si="3"/>
        <v>1397.96</v>
      </c>
      <c r="O36" s="5">
        <f t="shared" si="3"/>
        <v>269.07</v>
      </c>
      <c r="P36" s="5">
        <f t="shared" si="3"/>
        <v>170.1</v>
      </c>
      <c r="Q36" s="5">
        <f t="shared" si="3"/>
        <v>457.69000000000005</v>
      </c>
      <c r="R36" s="5">
        <f t="shared" si="3"/>
        <v>5.55</v>
      </c>
      <c r="S36" s="5">
        <f t="shared" si="3"/>
        <v>98.463999999999984</v>
      </c>
      <c r="T36" s="5">
        <f t="shared" si="3"/>
        <v>31.830000000000002</v>
      </c>
      <c r="U36" s="5">
        <f t="shared" si="3"/>
        <v>236.45</v>
      </c>
    </row>
    <row r="37" spans="1:21" ht="21" customHeight="1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20"/>
      <c r="U37" s="20"/>
    </row>
    <row r="38" spans="1:21" ht="18.75">
      <c r="A38" s="62" t="s">
        <v>96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</row>
    <row r="39" spans="1:21" ht="36.75" customHeight="1">
      <c r="A39" s="56" t="s">
        <v>0</v>
      </c>
      <c r="B39" s="56" t="s">
        <v>108</v>
      </c>
      <c r="C39" s="69" t="s">
        <v>1</v>
      </c>
      <c r="D39" s="71" t="s">
        <v>109</v>
      </c>
      <c r="E39" s="72"/>
      <c r="F39" s="73"/>
      <c r="G39" s="63" t="s">
        <v>5</v>
      </c>
      <c r="H39" s="68" t="s">
        <v>106</v>
      </c>
      <c r="I39" s="68"/>
      <c r="J39" s="68"/>
      <c r="K39" s="68"/>
      <c r="L39" s="68"/>
      <c r="M39" s="68" t="s">
        <v>107</v>
      </c>
      <c r="N39" s="68"/>
      <c r="O39" s="68"/>
      <c r="P39" s="68"/>
      <c r="Q39" s="68"/>
      <c r="R39" s="68"/>
      <c r="S39" s="68"/>
      <c r="T39" s="68"/>
      <c r="U39" s="68"/>
    </row>
    <row r="40" spans="1:21" ht="30">
      <c r="A40" s="56"/>
      <c r="B40" s="56"/>
      <c r="C40" s="70"/>
      <c r="D40" s="29" t="s">
        <v>2</v>
      </c>
      <c r="E40" s="30" t="s">
        <v>3</v>
      </c>
      <c r="F40" s="30" t="s">
        <v>4</v>
      </c>
      <c r="G40" s="64"/>
      <c r="H40" s="37" t="s">
        <v>6</v>
      </c>
      <c r="I40" s="37" t="s">
        <v>7</v>
      </c>
      <c r="J40" s="37" t="s">
        <v>8</v>
      </c>
      <c r="K40" s="37" t="s">
        <v>9</v>
      </c>
      <c r="L40" s="37" t="s">
        <v>10</v>
      </c>
      <c r="M40" s="37" t="s">
        <v>11</v>
      </c>
      <c r="N40" s="37" t="s">
        <v>12</v>
      </c>
      <c r="O40" s="37" t="s">
        <v>13</v>
      </c>
      <c r="P40" s="37" t="s">
        <v>14</v>
      </c>
      <c r="Q40" s="37" t="s">
        <v>15</v>
      </c>
      <c r="R40" s="37" t="s">
        <v>16</v>
      </c>
      <c r="S40" s="37" t="s">
        <v>17</v>
      </c>
      <c r="T40" s="37" t="s">
        <v>18</v>
      </c>
      <c r="U40" s="37" t="s">
        <v>19</v>
      </c>
    </row>
    <row r="41" spans="1:21">
      <c r="A41" s="2"/>
      <c r="B41" s="2"/>
      <c r="C41" s="37" t="s">
        <v>20</v>
      </c>
      <c r="D41" s="37" t="s">
        <v>20</v>
      </c>
      <c r="E41" s="37" t="s">
        <v>20</v>
      </c>
      <c r="F41" s="37" t="s">
        <v>20</v>
      </c>
      <c r="G41" s="37" t="s">
        <v>21</v>
      </c>
      <c r="H41" s="37" t="s">
        <v>22</v>
      </c>
      <c r="I41" s="37" t="s">
        <v>22</v>
      </c>
      <c r="J41" s="37" t="s">
        <v>23</v>
      </c>
      <c r="K41" s="37" t="s">
        <v>24</v>
      </c>
      <c r="L41" s="37" t="s">
        <v>22</v>
      </c>
      <c r="M41" s="37" t="s">
        <v>22</v>
      </c>
      <c r="N41" s="37" t="s">
        <v>22</v>
      </c>
      <c r="O41" s="37" t="s">
        <v>22</v>
      </c>
      <c r="P41" s="37" t="s">
        <v>22</v>
      </c>
      <c r="Q41" s="37" t="s">
        <v>22</v>
      </c>
      <c r="R41" s="37" t="s">
        <v>22</v>
      </c>
      <c r="S41" s="37" t="s">
        <v>24</v>
      </c>
      <c r="T41" s="37" t="s">
        <v>24</v>
      </c>
      <c r="U41" s="37" t="s">
        <v>24</v>
      </c>
    </row>
    <row r="42" spans="1:21">
      <c r="A42" s="3"/>
      <c r="B42" s="4" t="s">
        <v>42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>
      <c r="A43" s="3"/>
      <c r="B43" s="2" t="s">
        <v>119</v>
      </c>
      <c r="C43" s="6" t="s">
        <v>128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30">
      <c r="A44" s="3" t="s">
        <v>43</v>
      </c>
      <c r="B44" s="21" t="s">
        <v>81</v>
      </c>
      <c r="C44" s="3">
        <v>60</v>
      </c>
      <c r="D44" s="3">
        <v>0.8</v>
      </c>
      <c r="E44" s="3">
        <v>2.7</v>
      </c>
      <c r="F44" s="3">
        <v>4.5999999999999996</v>
      </c>
      <c r="G44" s="3">
        <v>45.6</v>
      </c>
      <c r="H44" s="3">
        <v>0.01</v>
      </c>
      <c r="I44" s="3">
        <v>0.02</v>
      </c>
      <c r="J44" s="3">
        <v>0.68</v>
      </c>
      <c r="K44" s="3">
        <v>0</v>
      </c>
      <c r="L44" s="3">
        <v>2.2799999999999998</v>
      </c>
      <c r="M44" s="3">
        <v>78.77</v>
      </c>
      <c r="N44" s="3">
        <v>136.27000000000001</v>
      </c>
      <c r="O44" s="3">
        <v>19.21</v>
      </c>
      <c r="P44" s="3">
        <v>10.95</v>
      </c>
      <c r="Q44" s="3">
        <v>21.51</v>
      </c>
      <c r="R44" s="3">
        <v>0.7</v>
      </c>
      <c r="S44" s="3">
        <v>11.99</v>
      </c>
      <c r="T44" s="3">
        <v>0.35</v>
      </c>
      <c r="U44" s="3">
        <v>11.4</v>
      </c>
    </row>
    <row r="45" spans="1:21" ht="23.25" customHeight="1">
      <c r="A45" s="3" t="s">
        <v>44</v>
      </c>
      <c r="B45" s="3" t="s">
        <v>45</v>
      </c>
      <c r="C45" s="3">
        <v>180</v>
      </c>
      <c r="D45" s="3">
        <v>6.39</v>
      </c>
      <c r="E45" s="3">
        <v>5.91</v>
      </c>
      <c r="F45" s="3">
        <v>39.36</v>
      </c>
      <c r="G45" s="3">
        <v>236.2</v>
      </c>
      <c r="H45" s="3">
        <v>7.0000000000000007E-2</v>
      </c>
      <c r="I45" s="3">
        <v>0.03</v>
      </c>
      <c r="J45" s="3">
        <v>22.03</v>
      </c>
      <c r="K45" s="3">
        <v>0.11</v>
      </c>
      <c r="L45" s="3">
        <v>0</v>
      </c>
      <c r="M45" s="3">
        <v>179</v>
      </c>
      <c r="N45" s="3">
        <v>64</v>
      </c>
      <c r="O45" s="3">
        <v>127</v>
      </c>
      <c r="P45" s="3">
        <v>9</v>
      </c>
      <c r="Q45" s="3">
        <v>48</v>
      </c>
      <c r="R45" s="3">
        <v>0.9</v>
      </c>
      <c r="S45" s="3">
        <v>24.92</v>
      </c>
      <c r="T45" s="3">
        <v>0.1</v>
      </c>
      <c r="U45" s="3">
        <v>14.31</v>
      </c>
    </row>
    <row r="46" spans="1:21" ht="21" customHeight="1">
      <c r="A46" s="7" t="s">
        <v>152</v>
      </c>
      <c r="B46" s="7" t="s">
        <v>153</v>
      </c>
      <c r="C46" s="35">
        <v>100</v>
      </c>
      <c r="D46" s="3">
        <v>13.2</v>
      </c>
      <c r="E46" s="3">
        <v>22.84</v>
      </c>
      <c r="F46" s="3">
        <v>1.8</v>
      </c>
      <c r="G46" s="3">
        <v>247.15</v>
      </c>
      <c r="H46" s="3">
        <v>0</v>
      </c>
      <c r="I46" s="3">
        <v>0</v>
      </c>
      <c r="J46" s="3">
        <v>0.08</v>
      </c>
      <c r="K46" s="3">
        <v>0.01</v>
      </c>
      <c r="L46" s="3">
        <v>0</v>
      </c>
      <c r="M46" s="3">
        <v>0</v>
      </c>
      <c r="N46" s="3">
        <v>0</v>
      </c>
      <c r="O46" s="3">
        <v>7.44</v>
      </c>
      <c r="P46" s="3">
        <v>15.51</v>
      </c>
      <c r="Q46" s="3">
        <v>137.38999999999999</v>
      </c>
      <c r="R46" s="3">
        <v>1.74</v>
      </c>
      <c r="S46" s="3">
        <v>0</v>
      </c>
      <c r="T46" s="3">
        <v>0</v>
      </c>
      <c r="U46" s="3">
        <v>0</v>
      </c>
    </row>
    <row r="47" spans="1:21" ht="21" customHeight="1">
      <c r="A47" s="3" t="s">
        <v>48</v>
      </c>
      <c r="B47" s="3" t="s">
        <v>49</v>
      </c>
      <c r="C47" s="3">
        <v>207</v>
      </c>
      <c r="D47" s="3">
        <v>0.2</v>
      </c>
      <c r="E47" s="3">
        <v>0.1</v>
      </c>
      <c r="F47" s="3">
        <v>6.6</v>
      </c>
      <c r="G47" s="3">
        <v>27.9</v>
      </c>
      <c r="H47" s="3">
        <v>0</v>
      </c>
      <c r="I47" s="3">
        <v>0.01</v>
      </c>
      <c r="J47" s="3">
        <v>0.38</v>
      </c>
      <c r="K47" s="3">
        <v>0</v>
      </c>
      <c r="L47" s="3">
        <v>1.1599999999999999</v>
      </c>
      <c r="M47" s="3">
        <v>1.26</v>
      </c>
      <c r="N47" s="3">
        <v>30.23</v>
      </c>
      <c r="O47" s="3">
        <v>67</v>
      </c>
      <c r="P47" s="3">
        <v>4.5599999999999996</v>
      </c>
      <c r="Q47" s="3">
        <v>8.52</v>
      </c>
      <c r="R47" s="3">
        <v>0.77</v>
      </c>
      <c r="S47" s="3">
        <v>0.01</v>
      </c>
      <c r="T47" s="3">
        <v>0.02</v>
      </c>
      <c r="U47" s="3">
        <v>0.7</v>
      </c>
    </row>
    <row r="48" spans="1:21" ht="21" customHeight="1">
      <c r="A48" s="3" t="s">
        <v>31</v>
      </c>
      <c r="B48" s="3" t="s">
        <v>33</v>
      </c>
      <c r="C48" s="3">
        <v>20</v>
      </c>
      <c r="D48" s="3">
        <v>1.3</v>
      </c>
      <c r="E48" s="3">
        <v>0.2</v>
      </c>
      <c r="F48" s="3">
        <v>6.7</v>
      </c>
      <c r="G48" s="3">
        <v>34.200000000000003</v>
      </c>
      <c r="H48" s="3">
        <v>0.04</v>
      </c>
      <c r="I48" s="3">
        <v>0.02</v>
      </c>
      <c r="J48" s="3">
        <v>0</v>
      </c>
      <c r="K48" s="3">
        <v>0</v>
      </c>
      <c r="L48" s="3">
        <v>0</v>
      </c>
      <c r="M48" s="3">
        <v>122</v>
      </c>
      <c r="N48" s="3">
        <v>49</v>
      </c>
      <c r="O48" s="3">
        <v>7</v>
      </c>
      <c r="P48" s="3">
        <v>9.4</v>
      </c>
      <c r="Q48" s="3">
        <v>31.6</v>
      </c>
      <c r="R48" s="3">
        <v>0.78</v>
      </c>
      <c r="S48" s="3">
        <v>0</v>
      </c>
      <c r="T48" s="3">
        <v>6.18</v>
      </c>
      <c r="U48" s="3">
        <v>0</v>
      </c>
    </row>
    <row r="49" spans="1:21" ht="21" customHeight="1">
      <c r="A49" s="3" t="s">
        <v>31</v>
      </c>
      <c r="B49" s="3" t="s">
        <v>32</v>
      </c>
      <c r="C49" s="3">
        <v>30</v>
      </c>
      <c r="D49" s="3">
        <v>2.2999999999999998</v>
      </c>
      <c r="E49" s="3">
        <v>0.2</v>
      </c>
      <c r="F49" s="3">
        <v>14.8</v>
      </c>
      <c r="G49" s="3">
        <v>70.3</v>
      </c>
      <c r="H49" s="3">
        <v>0.03</v>
      </c>
      <c r="I49" s="3">
        <v>0.01</v>
      </c>
      <c r="J49" s="3">
        <v>0</v>
      </c>
      <c r="K49" s="3">
        <v>0</v>
      </c>
      <c r="L49" s="3">
        <v>0</v>
      </c>
      <c r="M49" s="3">
        <v>149.69999999999999</v>
      </c>
      <c r="N49" s="3">
        <v>27.9</v>
      </c>
      <c r="O49" s="3">
        <v>6</v>
      </c>
      <c r="P49" s="3">
        <v>4.2</v>
      </c>
      <c r="Q49" s="3">
        <v>19.5</v>
      </c>
      <c r="R49" s="3">
        <v>0.33</v>
      </c>
      <c r="S49" s="3">
        <v>0.96</v>
      </c>
      <c r="T49" s="3">
        <v>1.8</v>
      </c>
      <c r="U49" s="3">
        <v>4.3499999999999996</v>
      </c>
    </row>
    <row r="50" spans="1:21" ht="21" customHeight="1">
      <c r="A50" s="3"/>
      <c r="B50" s="2" t="s">
        <v>34</v>
      </c>
      <c r="C50" s="2">
        <f>SUM(C44:C49)</f>
        <v>597</v>
      </c>
      <c r="D50" s="2">
        <f>SUM(D44:D49)</f>
        <v>24.19</v>
      </c>
      <c r="E50" s="2">
        <f t="shared" ref="E50:U50" si="4">SUM(E44:E49)</f>
        <v>31.95</v>
      </c>
      <c r="F50" s="2">
        <f t="shared" si="4"/>
        <v>73.86</v>
      </c>
      <c r="G50" s="2">
        <f t="shared" si="4"/>
        <v>661.35</v>
      </c>
      <c r="H50" s="2">
        <f t="shared" si="4"/>
        <v>0.15</v>
      </c>
      <c r="I50" s="2">
        <f t="shared" si="4"/>
        <v>0.09</v>
      </c>
      <c r="J50" s="2">
        <f t="shared" si="4"/>
        <v>23.169999999999998</v>
      </c>
      <c r="K50" s="2">
        <f t="shared" si="4"/>
        <v>0.12</v>
      </c>
      <c r="L50" s="2">
        <f t="shared" si="4"/>
        <v>3.4399999999999995</v>
      </c>
      <c r="M50" s="2">
        <f t="shared" si="4"/>
        <v>530.73</v>
      </c>
      <c r="N50" s="2">
        <f t="shared" si="4"/>
        <v>307.39999999999998</v>
      </c>
      <c r="O50" s="2">
        <f t="shared" si="4"/>
        <v>233.65</v>
      </c>
      <c r="P50" s="2">
        <f t="shared" si="4"/>
        <v>53.620000000000005</v>
      </c>
      <c r="Q50" s="2">
        <f t="shared" si="4"/>
        <v>266.52</v>
      </c>
      <c r="R50" s="2">
        <f t="shared" si="4"/>
        <v>5.22</v>
      </c>
      <c r="S50" s="2">
        <f t="shared" si="4"/>
        <v>37.880000000000003</v>
      </c>
      <c r="T50" s="2">
        <f t="shared" si="4"/>
        <v>8.4499999999999993</v>
      </c>
      <c r="U50" s="2">
        <f t="shared" si="4"/>
        <v>30.759999999999998</v>
      </c>
    </row>
    <row r="51" spans="1:21" ht="21" customHeight="1">
      <c r="A51" s="3"/>
      <c r="B51" s="5" t="s">
        <v>35</v>
      </c>
      <c r="C51" s="5">
        <v>597</v>
      </c>
      <c r="D51" s="5">
        <f>D50</f>
        <v>24.19</v>
      </c>
      <c r="E51" s="5">
        <f t="shared" ref="E51:U51" si="5">E50</f>
        <v>31.95</v>
      </c>
      <c r="F51" s="5">
        <f t="shared" si="5"/>
        <v>73.86</v>
      </c>
      <c r="G51" s="5">
        <f t="shared" si="5"/>
        <v>661.35</v>
      </c>
      <c r="H51" s="5">
        <f t="shared" si="5"/>
        <v>0.15</v>
      </c>
      <c r="I51" s="5">
        <f t="shared" si="5"/>
        <v>0.09</v>
      </c>
      <c r="J51" s="5">
        <f t="shared" si="5"/>
        <v>23.169999999999998</v>
      </c>
      <c r="K51" s="5">
        <f t="shared" si="5"/>
        <v>0.12</v>
      </c>
      <c r="L51" s="5">
        <f t="shared" si="5"/>
        <v>3.4399999999999995</v>
      </c>
      <c r="M51" s="5">
        <f t="shared" si="5"/>
        <v>530.73</v>
      </c>
      <c r="N51" s="5">
        <f t="shared" si="5"/>
        <v>307.39999999999998</v>
      </c>
      <c r="O51" s="5">
        <f t="shared" si="5"/>
        <v>233.65</v>
      </c>
      <c r="P51" s="5">
        <f t="shared" si="5"/>
        <v>53.620000000000005</v>
      </c>
      <c r="Q51" s="5">
        <f t="shared" si="5"/>
        <v>266.52</v>
      </c>
      <c r="R51" s="5">
        <f t="shared" si="5"/>
        <v>5.22</v>
      </c>
      <c r="S51" s="5">
        <f t="shared" si="5"/>
        <v>37.880000000000003</v>
      </c>
      <c r="T51" s="5">
        <f t="shared" si="5"/>
        <v>8.4499999999999993</v>
      </c>
      <c r="U51" s="5">
        <f t="shared" si="5"/>
        <v>30.759999999999998</v>
      </c>
    </row>
    <row r="52" spans="1:21" ht="21" customHeight="1">
      <c r="A52" s="13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5"/>
      <c r="U52" s="15"/>
    </row>
    <row r="53" spans="1:21" ht="18.75">
      <c r="A53" s="62" t="s">
        <v>97</v>
      </c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</row>
    <row r="54" spans="1:21" ht="30" customHeight="1">
      <c r="A54" s="56" t="s">
        <v>0</v>
      </c>
      <c r="B54" s="56" t="s">
        <v>108</v>
      </c>
      <c r="C54" s="69" t="s">
        <v>1</v>
      </c>
      <c r="D54" s="71" t="s">
        <v>109</v>
      </c>
      <c r="E54" s="72"/>
      <c r="F54" s="73"/>
      <c r="G54" s="63" t="s">
        <v>5</v>
      </c>
      <c r="H54" s="68" t="s">
        <v>106</v>
      </c>
      <c r="I54" s="68"/>
      <c r="J54" s="68"/>
      <c r="K54" s="68"/>
      <c r="L54" s="68"/>
      <c r="M54" s="68" t="s">
        <v>107</v>
      </c>
      <c r="N54" s="68"/>
      <c r="O54" s="68"/>
      <c r="P54" s="68"/>
      <c r="Q54" s="68"/>
      <c r="R54" s="68"/>
      <c r="S54" s="68"/>
      <c r="T54" s="68"/>
      <c r="U54" s="68"/>
    </row>
    <row r="55" spans="1:21" ht="30">
      <c r="A55" s="56"/>
      <c r="B55" s="56"/>
      <c r="C55" s="70"/>
      <c r="D55" s="29" t="s">
        <v>2</v>
      </c>
      <c r="E55" s="30" t="s">
        <v>3</v>
      </c>
      <c r="F55" s="30" t="s">
        <v>4</v>
      </c>
      <c r="G55" s="64"/>
      <c r="H55" s="37" t="s">
        <v>6</v>
      </c>
      <c r="I55" s="37" t="s">
        <v>7</v>
      </c>
      <c r="J55" s="37" t="s">
        <v>8</v>
      </c>
      <c r="K55" s="37" t="s">
        <v>9</v>
      </c>
      <c r="L55" s="37" t="s">
        <v>10</v>
      </c>
      <c r="M55" s="37" t="s">
        <v>11</v>
      </c>
      <c r="N55" s="37" t="s">
        <v>12</v>
      </c>
      <c r="O55" s="37" t="s">
        <v>13</v>
      </c>
      <c r="P55" s="37" t="s">
        <v>14</v>
      </c>
      <c r="Q55" s="37" t="s">
        <v>15</v>
      </c>
      <c r="R55" s="37" t="s">
        <v>16</v>
      </c>
      <c r="S55" s="37" t="s">
        <v>17</v>
      </c>
      <c r="T55" s="37" t="s">
        <v>18</v>
      </c>
      <c r="U55" s="37" t="s">
        <v>19</v>
      </c>
    </row>
    <row r="56" spans="1:21">
      <c r="A56" s="2"/>
      <c r="B56" s="2"/>
      <c r="C56" s="37" t="s">
        <v>20</v>
      </c>
      <c r="D56" s="37" t="s">
        <v>20</v>
      </c>
      <c r="E56" s="37" t="s">
        <v>20</v>
      </c>
      <c r="F56" s="37" t="s">
        <v>20</v>
      </c>
      <c r="G56" s="37" t="s">
        <v>21</v>
      </c>
      <c r="H56" s="37" t="s">
        <v>22</v>
      </c>
      <c r="I56" s="37" t="s">
        <v>22</v>
      </c>
      <c r="J56" s="37" t="s">
        <v>23</v>
      </c>
      <c r="K56" s="37" t="s">
        <v>24</v>
      </c>
      <c r="L56" s="37" t="s">
        <v>22</v>
      </c>
      <c r="M56" s="37" t="s">
        <v>22</v>
      </c>
      <c r="N56" s="37" t="s">
        <v>22</v>
      </c>
      <c r="O56" s="37" t="s">
        <v>22</v>
      </c>
      <c r="P56" s="37" t="s">
        <v>22</v>
      </c>
      <c r="Q56" s="37" t="s">
        <v>22</v>
      </c>
      <c r="R56" s="37" t="s">
        <v>22</v>
      </c>
      <c r="S56" s="37" t="s">
        <v>24</v>
      </c>
      <c r="T56" s="37" t="s">
        <v>24</v>
      </c>
      <c r="U56" s="37" t="s">
        <v>24</v>
      </c>
    </row>
    <row r="57" spans="1:21">
      <c r="A57" s="3"/>
      <c r="B57" s="4" t="s">
        <v>50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>
      <c r="A58" s="3"/>
      <c r="B58" s="2" t="s">
        <v>119</v>
      </c>
      <c r="C58" s="6" t="s">
        <v>128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45">
      <c r="A59" s="3" t="s">
        <v>51</v>
      </c>
      <c r="B59" s="21" t="s">
        <v>82</v>
      </c>
      <c r="C59" s="3">
        <v>60</v>
      </c>
      <c r="D59" s="3">
        <v>0.8</v>
      </c>
      <c r="E59" s="3">
        <v>6.1</v>
      </c>
      <c r="F59" s="3">
        <v>3.6</v>
      </c>
      <c r="G59" s="3">
        <v>72.5</v>
      </c>
      <c r="H59" s="3">
        <v>0.02</v>
      </c>
      <c r="I59" s="3">
        <v>0.02</v>
      </c>
      <c r="J59" s="3">
        <v>241.63</v>
      </c>
      <c r="K59" s="3">
        <v>0</v>
      </c>
      <c r="L59" s="3">
        <v>17.32</v>
      </c>
      <c r="M59" s="3">
        <v>87.51</v>
      </c>
      <c r="N59" s="3">
        <v>160.13999999999999</v>
      </c>
      <c r="O59" s="3">
        <v>23.5</v>
      </c>
      <c r="P59" s="3">
        <v>11.17</v>
      </c>
      <c r="Q59" s="3">
        <v>18.8</v>
      </c>
      <c r="R59" s="3">
        <v>0.56000000000000005</v>
      </c>
      <c r="S59" s="3">
        <v>9.8699999999999992</v>
      </c>
      <c r="T59" s="3">
        <v>0.15</v>
      </c>
      <c r="U59" s="3">
        <v>10.98</v>
      </c>
    </row>
    <row r="60" spans="1:21" ht="22.5" customHeight="1">
      <c r="A60" s="3" t="s">
        <v>53</v>
      </c>
      <c r="B60" s="3" t="s">
        <v>54</v>
      </c>
      <c r="C60" s="3">
        <v>200</v>
      </c>
      <c r="D60" s="3">
        <v>4.0999999999999996</v>
      </c>
      <c r="E60" s="3">
        <v>7.07</v>
      </c>
      <c r="F60" s="3">
        <v>26.43</v>
      </c>
      <c r="G60" s="3">
        <v>185.8</v>
      </c>
      <c r="H60" s="3">
        <v>0.16</v>
      </c>
      <c r="I60" s="3">
        <v>0.14000000000000001</v>
      </c>
      <c r="J60" s="3">
        <v>31.72</v>
      </c>
      <c r="K60" s="3">
        <v>0.12</v>
      </c>
      <c r="L60" s="3">
        <v>13</v>
      </c>
      <c r="M60" s="3">
        <v>215</v>
      </c>
      <c r="N60" s="3">
        <v>833</v>
      </c>
      <c r="O60" s="3">
        <v>53</v>
      </c>
      <c r="P60" s="3">
        <v>38</v>
      </c>
      <c r="Q60" s="3">
        <v>112</v>
      </c>
      <c r="R60" s="3">
        <v>1.3</v>
      </c>
      <c r="S60" s="3">
        <v>37.950000000000003</v>
      </c>
      <c r="T60" s="3">
        <v>1.1000000000000001</v>
      </c>
      <c r="U60" s="3">
        <v>57.05</v>
      </c>
    </row>
    <row r="61" spans="1:21" ht="29.25" customHeight="1">
      <c r="A61" s="7" t="s">
        <v>124</v>
      </c>
      <c r="B61" s="21" t="s">
        <v>141</v>
      </c>
      <c r="C61" s="35" t="s">
        <v>149</v>
      </c>
      <c r="D61" s="3">
        <v>10.039999999999999</v>
      </c>
      <c r="E61" s="3">
        <v>12.79</v>
      </c>
      <c r="F61" s="3">
        <v>8.1199999999999992</v>
      </c>
      <c r="G61" s="3">
        <v>187.9</v>
      </c>
      <c r="H61" s="3">
        <v>0</v>
      </c>
      <c r="I61" s="3">
        <v>0</v>
      </c>
      <c r="J61" s="3">
        <v>38.450000000000003</v>
      </c>
      <c r="K61" s="3">
        <v>0.01</v>
      </c>
      <c r="L61" s="3">
        <v>1.1499999999999999</v>
      </c>
      <c r="M61" s="3">
        <v>3</v>
      </c>
      <c r="N61" s="3">
        <v>43</v>
      </c>
      <c r="O61" s="3">
        <v>45.75</v>
      </c>
      <c r="P61" s="3">
        <v>35.130000000000003</v>
      </c>
      <c r="Q61" s="3">
        <v>173.38</v>
      </c>
      <c r="R61" s="3">
        <v>1.6</v>
      </c>
      <c r="S61" s="3">
        <v>0</v>
      </c>
      <c r="T61" s="3">
        <v>0</v>
      </c>
      <c r="U61" s="3">
        <v>0</v>
      </c>
    </row>
    <row r="62" spans="1:21" ht="21" customHeight="1">
      <c r="A62" s="3" t="s">
        <v>55</v>
      </c>
      <c r="B62" s="3" t="s">
        <v>64</v>
      </c>
      <c r="C62" s="3">
        <v>200</v>
      </c>
      <c r="D62" s="3">
        <v>3.9</v>
      </c>
      <c r="E62" s="3">
        <v>2.9</v>
      </c>
      <c r="F62" s="3">
        <v>11.2</v>
      </c>
      <c r="G62" s="3">
        <v>86</v>
      </c>
      <c r="H62" s="3">
        <v>0.03</v>
      </c>
      <c r="I62" s="3">
        <v>0.13</v>
      </c>
      <c r="J62" s="3">
        <v>13.29</v>
      </c>
      <c r="K62" s="3">
        <v>0</v>
      </c>
      <c r="L62" s="3">
        <v>0.52</v>
      </c>
      <c r="M62" s="3">
        <v>38.549999999999997</v>
      </c>
      <c r="N62" s="3">
        <v>183.98</v>
      </c>
      <c r="O62" s="3">
        <v>148.32</v>
      </c>
      <c r="P62" s="3">
        <v>30.67</v>
      </c>
      <c r="Q62" s="3">
        <v>106.79</v>
      </c>
      <c r="R62" s="3">
        <v>1.06</v>
      </c>
      <c r="S62" s="3">
        <v>9</v>
      </c>
      <c r="T62" s="3">
        <v>1.76</v>
      </c>
      <c r="U62" s="3">
        <v>20</v>
      </c>
    </row>
    <row r="63" spans="1:21" ht="21" customHeight="1">
      <c r="A63" s="3" t="s">
        <v>31</v>
      </c>
      <c r="B63" s="3" t="s">
        <v>33</v>
      </c>
      <c r="C63" s="3">
        <v>20</v>
      </c>
      <c r="D63" s="3">
        <v>1.3</v>
      </c>
      <c r="E63" s="3">
        <v>0.2</v>
      </c>
      <c r="F63" s="3">
        <v>6.7</v>
      </c>
      <c r="G63" s="3">
        <v>34.200000000000003</v>
      </c>
      <c r="H63" s="3">
        <v>0.04</v>
      </c>
      <c r="I63" s="3">
        <v>0.02</v>
      </c>
      <c r="J63" s="3">
        <v>0</v>
      </c>
      <c r="K63" s="3">
        <v>0</v>
      </c>
      <c r="L63" s="3">
        <v>0</v>
      </c>
      <c r="M63" s="3">
        <v>122</v>
      </c>
      <c r="N63" s="3">
        <v>49</v>
      </c>
      <c r="O63" s="3">
        <v>7</v>
      </c>
      <c r="P63" s="3">
        <v>9.4</v>
      </c>
      <c r="Q63" s="3">
        <v>31.6</v>
      </c>
      <c r="R63" s="3">
        <v>0.78</v>
      </c>
      <c r="S63" s="3">
        <v>0</v>
      </c>
      <c r="T63" s="3">
        <v>6.18</v>
      </c>
      <c r="U63" s="3">
        <v>0</v>
      </c>
    </row>
    <row r="64" spans="1:21" ht="21" customHeight="1">
      <c r="A64" s="3" t="s">
        <v>31</v>
      </c>
      <c r="B64" s="3" t="s">
        <v>32</v>
      </c>
      <c r="C64" s="3">
        <v>30</v>
      </c>
      <c r="D64" s="3">
        <v>2.2999999999999998</v>
      </c>
      <c r="E64" s="3">
        <v>0.2</v>
      </c>
      <c r="F64" s="3">
        <v>14.8</v>
      </c>
      <c r="G64" s="3">
        <v>70.3</v>
      </c>
      <c r="H64" s="3">
        <v>0.03</v>
      </c>
      <c r="I64" s="3">
        <v>0.01</v>
      </c>
      <c r="J64" s="3">
        <v>0</v>
      </c>
      <c r="K64" s="3">
        <v>0</v>
      </c>
      <c r="L64" s="3">
        <v>0</v>
      </c>
      <c r="M64" s="3">
        <v>149.69999999999999</v>
      </c>
      <c r="N64" s="3">
        <v>27.9</v>
      </c>
      <c r="O64" s="3">
        <v>6</v>
      </c>
      <c r="P64" s="3">
        <v>4.2</v>
      </c>
      <c r="Q64" s="3">
        <v>19.5</v>
      </c>
      <c r="R64" s="3">
        <v>0.33</v>
      </c>
      <c r="S64" s="3">
        <v>0.96</v>
      </c>
      <c r="T64" s="3">
        <v>1.8</v>
      </c>
      <c r="U64" s="3">
        <v>4.3499999999999996</v>
      </c>
    </row>
    <row r="65" spans="1:21" ht="21" customHeight="1">
      <c r="A65" s="3"/>
      <c r="B65" s="2" t="s">
        <v>34</v>
      </c>
      <c r="C65" s="2">
        <v>610</v>
      </c>
      <c r="D65" s="2">
        <f t="shared" ref="D65:U65" si="6">SUM(D59:D64)</f>
        <v>22.439999999999998</v>
      </c>
      <c r="E65" s="2">
        <f t="shared" si="6"/>
        <v>29.259999999999998</v>
      </c>
      <c r="F65" s="2">
        <f t="shared" si="6"/>
        <v>70.849999999999994</v>
      </c>
      <c r="G65" s="2">
        <f t="shared" si="6"/>
        <v>636.70000000000005</v>
      </c>
      <c r="H65" s="2">
        <f t="shared" si="6"/>
        <v>0.28000000000000003</v>
      </c>
      <c r="I65" s="2">
        <f t="shared" si="6"/>
        <v>0.32000000000000006</v>
      </c>
      <c r="J65" s="2">
        <f t="shared" si="6"/>
        <v>325.09000000000003</v>
      </c>
      <c r="K65" s="2">
        <f t="shared" si="6"/>
        <v>0.13</v>
      </c>
      <c r="L65" s="2">
        <f t="shared" si="6"/>
        <v>31.99</v>
      </c>
      <c r="M65" s="2">
        <f t="shared" si="6"/>
        <v>615.76</v>
      </c>
      <c r="N65" s="2">
        <f t="shared" si="6"/>
        <v>1297.02</v>
      </c>
      <c r="O65" s="2">
        <f t="shared" si="6"/>
        <v>283.57</v>
      </c>
      <c r="P65" s="2">
        <f t="shared" si="6"/>
        <v>128.57000000000002</v>
      </c>
      <c r="Q65" s="2">
        <f t="shared" si="6"/>
        <v>462.07000000000005</v>
      </c>
      <c r="R65" s="2">
        <f t="shared" si="6"/>
        <v>5.63</v>
      </c>
      <c r="S65" s="2">
        <f t="shared" si="6"/>
        <v>57.78</v>
      </c>
      <c r="T65" s="2">
        <f t="shared" si="6"/>
        <v>10.99</v>
      </c>
      <c r="U65" s="2">
        <f t="shared" si="6"/>
        <v>92.38</v>
      </c>
    </row>
    <row r="66" spans="1:21" ht="21" customHeight="1">
      <c r="A66" s="3"/>
      <c r="B66" s="5" t="s">
        <v>35</v>
      </c>
      <c r="C66" s="5">
        <f>C65</f>
        <v>610</v>
      </c>
      <c r="D66" s="5">
        <f t="shared" ref="D66:U66" si="7">D65</f>
        <v>22.439999999999998</v>
      </c>
      <c r="E66" s="5">
        <f t="shared" si="7"/>
        <v>29.259999999999998</v>
      </c>
      <c r="F66" s="5">
        <f t="shared" si="7"/>
        <v>70.849999999999994</v>
      </c>
      <c r="G66" s="5">
        <f t="shared" si="7"/>
        <v>636.70000000000005</v>
      </c>
      <c r="H66" s="5">
        <f t="shared" si="7"/>
        <v>0.28000000000000003</v>
      </c>
      <c r="I66" s="5">
        <f t="shared" si="7"/>
        <v>0.32000000000000006</v>
      </c>
      <c r="J66" s="5">
        <f t="shared" si="7"/>
        <v>325.09000000000003</v>
      </c>
      <c r="K66" s="5">
        <f t="shared" si="7"/>
        <v>0.13</v>
      </c>
      <c r="L66" s="5">
        <f t="shared" si="7"/>
        <v>31.99</v>
      </c>
      <c r="M66" s="5">
        <f t="shared" si="7"/>
        <v>615.76</v>
      </c>
      <c r="N66" s="5">
        <f t="shared" si="7"/>
        <v>1297.02</v>
      </c>
      <c r="O66" s="5">
        <f t="shared" si="7"/>
        <v>283.57</v>
      </c>
      <c r="P66" s="5">
        <f t="shared" si="7"/>
        <v>128.57000000000002</v>
      </c>
      <c r="Q66" s="5">
        <f t="shared" si="7"/>
        <v>462.07000000000005</v>
      </c>
      <c r="R66" s="5">
        <f t="shared" si="7"/>
        <v>5.63</v>
      </c>
      <c r="S66" s="5">
        <f t="shared" si="7"/>
        <v>57.78</v>
      </c>
      <c r="T66" s="5">
        <f t="shared" si="7"/>
        <v>10.99</v>
      </c>
      <c r="U66" s="5">
        <f t="shared" si="7"/>
        <v>92.38</v>
      </c>
    </row>
    <row r="67" spans="1:21" ht="21" customHeight="1">
      <c r="A67" s="13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5"/>
      <c r="U67" s="15"/>
    </row>
    <row r="68" spans="1:21" ht="18.75">
      <c r="A68" s="62" t="s">
        <v>98</v>
      </c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</row>
    <row r="69" spans="1:21" ht="27.75" customHeight="1">
      <c r="A69" s="56" t="s">
        <v>0</v>
      </c>
      <c r="B69" s="56" t="s">
        <v>108</v>
      </c>
      <c r="C69" s="69" t="s">
        <v>1</v>
      </c>
      <c r="D69" s="71" t="s">
        <v>109</v>
      </c>
      <c r="E69" s="72"/>
      <c r="F69" s="73"/>
      <c r="G69" s="63" t="s">
        <v>5</v>
      </c>
      <c r="H69" s="68" t="s">
        <v>106</v>
      </c>
      <c r="I69" s="68"/>
      <c r="J69" s="68"/>
      <c r="K69" s="68"/>
      <c r="L69" s="68"/>
      <c r="M69" s="68" t="s">
        <v>107</v>
      </c>
      <c r="N69" s="68"/>
      <c r="O69" s="68"/>
      <c r="P69" s="68"/>
      <c r="Q69" s="68"/>
      <c r="R69" s="68"/>
      <c r="S69" s="68"/>
      <c r="T69" s="68"/>
      <c r="U69" s="68"/>
    </row>
    <row r="70" spans="1:21" ht="30">
      <c r="A70" s="56"/>
      <c r="B70" s="56"/>
      <c r="C70" s="70"/>
      <c r="D70" s="29" t="s">
        <v>2</v>
      </c>
      <c r="E70" s="30" t="s">
        <v>3</v>
      </c>
      <c r="F70" s="30" t="s">
        <v>4</v>
      </c>
      <c r="G70" s="64"/>
      <c r="H70" s="37" t="s">
        <v>6</v>
      </c>
      <c r="I70" s="37" t="s">
        <v>7</v>
      </c>
      <c r="J70" s="37" t="s">
        <v>8</v>
      </c>
      <c r="K70" s="37" t="s">
        <v>9</v>
      </c>
      <c r="L70" s="37" t="s">
        <v>10</v>
      </c>
      <c r="M70" s="37" t="s">
        <v>11</v>
      </c>
      <c r="N70" s="37" t="s">
        <v>12</v>
      </c>
      <c r="O70" s="37" t="s">
        <v>13</v>
      </c>
      <c r="P70" s="37" t="s">
        <v>14</v>
      </c>
      <c r="Q70" s="37" t="s">
        <v>15</v>
      </c>
      <c r="R70" s="37" t="s">
        <v>16</v>
      </c>
      <c r="S70" s="37" t="s">
        <v>17</v>
      </c>
      <c r="T70" s="37" t="s">
        <v>18</v>
      </c>
      <c r="U70" s="37" t="s">
        <v>19</v>
      </c>
    </row>
    <row r="71" spans="1:21">
      <c r="A71" s="2"/>
      <c r="B71" s="2"/>
      <c r="C71" s="37" t="s">
        <v>20</v>
      </c>
      <c r="D71" s="37" t="s">
        <v>20</v>
      </c>
      <c r="E71" s="37" t="s">
        <v>20</v>
      </c>
      <c r="F71" s="37" t="s">
        <v>20</v>
      </c>
      <c r="G71" s="37" t="s">
        <v>21</v>
      </c>
      <c r="H71" s="37" t="s">
        <v>22</v>
      </c>
      <c r="I71" s="37" t="s">
        <v>22</v>
      </c>
      <c r="J71" s="37" t="s">
        <v>23</v>
      </c>
      <c r="K71" s="37" t="s">
        <v>24</v>
      </c>
      <c r="L71" s="37" t="s">
        <v>22</v>
      </c>
      <c r="M71" s="37" t="s">
        <v>22</v>
      </c>
      <c r="N71" s="37" t="s">
        <v>22</v>
      </c>
      <c r="O71" s="37" t="s">
        <v>22</v>
      </c>
      <c r="P71" s="37" t="s">
        <v>22</v>
      </c>
      <c r="Q71" s="37" t="s">
        <v>22</v>
      </c>
      <c r="R71" s="37" t="s">
        <v>22</v>
      </c>
      <c r="S71" s="37" t="s">
        <v>24</v>
      </c>
      <c r="T71" s="37" t="s">
        <v>24</v>
      </c>
      <c r="U71" s="37" t="s">
        <v>24</v>
      </c>
    </row>
    <row r="72" spans="1:21">
      <c r="A72" s="3"/>
      <c r="B72" s="4" t="s">
        <v>57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>
      <c r="A73" s="3"/>
      <c r="B73" s="2" t="s">
        <v>119</v>
      </c>
      <c r="C73" s="6" t="s">
        <v>128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30">
      <c r="A74" s="3" t="s">
        <v>26</v>
      </c>
      <c r="B74" s="21" t="s">
        <v>78</v>
      </c>
      <c r="C74" s="3">
        <v>60</v>
      </c>
      <c r="D74" s="3">
        <v>0.5</v>
      </c>
      <c r="E74" s="3">
        <v>6.1</v>
      </c>
      <c r="F74" s="3">
        <v>4.3</v>
      </c>
      <c r="G74" s="3">
        <v>74.3</v>
      </c>
      <c r="H74" s="3">
        <v>0.03</v>
      </c>
      <c r="I74" s="3">
        <v>0.03</v>
      </c>
      <c r="J74" s="3">
        <v>732.9</v>
      </c>
      <c r="K74" s="3">
        <v>0</v>
      </c>
      <c r="L74" s="3">
        <v>3.63</v>
      </c>
      <c r="M74" s="3">
        <v>89.79</v>
      </c>
      <c r="N74" s="3">
        <v>123.26</v>
      </c>
      <c r="O74" s="3">
        <v>13.5</v>
      </c>
      <c r="P74" s="3">
        <v>15.57</v>
      </c>
      <c r="Q74" s="3">
        <v>22.38</v>
      </c>
      <c r="R74" s="3">
        <v>0.66</v>
      </c>
      <c r="S74" s="3">
        <v>10.19</v>
      </c>
      <c r="T74" s="3">
        <v>0.09</v>
      </c>
      <c r="U74" s="3">
        <v>21.57</v>
      </c>
    </row>
    <row r="75" spans="1:21" ht="27" customHeight="1">
      <c r="A75" s="7" t="s">
        <v>58</v>
      </c>
      <c r="B75" s="7" t="s">
        <v>74</v>
      </c>
      <c r="C75" s="35" t="s">
        <v>131</v>
      </c>
      <c r="D75" s="3">
        <v>16.86</v>
      </c>
      <c r="E75" s="3">
        <v>16.22</v>
      </c>
      <c r="F75" s="3">
        <v>42.44</v>
      </c>
      <c r="G75" s="3">
        <v>383.1</v>
      </c>
      <c r="H75" s="3">
        <v>7.0000000000000007E-2</v>
      </c>
      <c r="I75" s="3">
        <v>0.13</v>
      </c>
      <c r="J75" s="3">
        <v>287.76</v>
      </c>
      <c r="K75" s="3">
        <v>0.11</v>
      </c>
      <c r="L75" s="3">
        <v>0</v>
      </c>
      <c r="M75" s="3">
        <v>304</v>
      </c>
      <c r="N75" s="3">
        <v>295</v>
      </c>
      <c r="O75" s="3">
        <v>128</v>
      </c>
      <c r="P75" s="3">
        <v>48</v>
      </c>
      <c r="Q75" s="3">
        <v>213</v>
      </c>
      <c r="R75" s="3">
        <v>2.4</v>
      </c>
      <c r="S75" s="3">
        <v>42.53</v>
      </c>
      <c r="T75" s="3">
        <v>8.1</v>
      </c>
      <c r="U75" s="3">
        <v>89.91</v>
      </c>
    </row>
    <row r="76" spans="1:21" ht="21" customHeight="1">
      <c r="A76" s="3" t="s">
        <v>29</v>
      </c>
      <c r="B76" s="3" t="s">
        <v>75</v>
      </c>
      <c r="C76" s="3">
        <v>200</v>
      </c>
      <c r="D76" s="3">
        <v>0.98</v>
      </c>
      <c r="E76" s="3">
        <v>0.05</v>
      </c>
      <c r="F76" s="3">
        <v>15.64</v>
      </c>
      <c r="G76" s="3">
        <v>66.900000000000006</v>
      </c>
      <c r="H76" s="3">
        <v>0.01</v>
      </c>
      <c r="I76" s="3">
        <v>0.03</v>
      </c>
      <c r="J76" s="3">
        <v>69.959999999999994</v>
      </c>
      <c r="K76" s="3">
        <v>0</v>
      </c>
      <c r="L76" s="3">
        <v>0</v>
      </c>
      <c r="M76" s="3">
        <v>3</v>
      </c>
      <c r="N76" s="3">
        <v>285</v>
      </c>
      <c r="O76" s="3">
        <v>90</v>
      </c>
      <c r="P76" s="3">
        <v>18</v>
      </c>
      <c r="Q76" s="3">
        <v>25</v>
      </c>
      <c r="R76" s="3">
        <v>0.6</v>
      </c>
      <c r="S76" s="3">
        <v>0</v>
      </c>
      <c r="T76" s="3">
        <v>0</v>
      </c>
      <c r="U76" s="3">
        <v>0</v>
      </c>
    </row>
    <row r="77" spans="1:21" ht="21" customHeight="1">
      <c r="A77" s="3" t="s">
        <v>31</v>
      </c>
      <c r="B77" s="3" t="s">
        <v>33</v>
      </c>
      <c r="C77" s="3">
        <v>20</v>
      </c>
      <c r="D77" s="3">
        <v>1.3</v>
      </c>
      <c r="E77" s="3">
        <v>0.2</v>
      </c>
      <c r="F77" s="3">
        <v>6.7</v>
      </c>
      <c r="G77" s="3">
        <v>34.200000000000003</v>
      </c>
      <c r="H77" s="3">
        <v>0.04</v>
      </c>
      <c r="I77" s="3">
        <v>0.02</v>
      </c>
      <c r="J77" s="3">
        <v>0</v>
      </c>
      <c r="K77" s="3">
        <v>0</v>
      </c>
      <c r="L77" s="3">
        <v>0</v>
      </c>
      <c r="M77" s="3">
        <v>122</v>
      </c>
      <c r="N77" s="3">
        <v>49</v>
      </c>
      <c r="O77" s="3">
        <v>7</v>
      </c>
      <c r="P77" s="3">
        <v>9.4</v>
      </c>
      <c r="Q77" s="3">
        <v>31.6</v>
      </c>
      <c r="R77" s="3">
        <v>0.78</v>
      </c>
      <c r="S77" s="3">
        <v>0</v>
      </c>
      <c r="T77" s="3">
        <v>6.18</v>
      </c>
      <c r="U77" s="3">
        <v>0</v>
      </c>
    </row>
    <row r="78" spans="1:21" ht="21" customHeight="1">
      <c r="A78" s="3" t="s">
        <v>31</v>
      </c>
      <c r="B78" s="3" t="s">
        <v>32</v>
      </c>
      <c r="C78" s="3">
        <v>30</v>
      </c>
      <c r="D78" s="3">
        <v>2.2999999999999998</v>
      </c>
      <c r="E78" s="3">
        <v>0.2</v>
      </c>
      <c r="F78" s="3">
        <v>14.8</v>
      </c>
      <c r="G78" s="3">
        <v>70.3</v>
      </c>
      <c r="H78" s="3">
        <v>0.03</v>
      </c>
      <c r="I78" s="3">
        <v>0.01</v>
      </c>
      <c r="J78" s="3">
        <v>0</v>
      </c>
      <c r="K78" s="3">
        <v>0</v>
      </c>
      <c r="L78" s="3">
        <v>0</v>
      </c>
      <c r="M78" s="3">
        <v>149.69999999999999</v>
      </c>
      <c r="N78" s="3">
        <v>27.9</v>
      </c>
      <c r="O78" s="3">
        <v>6</v>
      </c>
      <c r="P78" s="3">
        <v>4.2</v>
      </c>
      <c r="Q78" s="3">
        <v>19.5</v>
      </c>
      <c r="R78" s="3">
        <v>0.33</v>
      </c>
      <c r="S78" s="3">
        <v>0.96</v>
      </c>
      <c r="T78" s="3">
        <v>1.8</v>
      </c>
      <c r="U78" s="3">
        <v>4.3499999999999996</v>
      </c>
    </row>
    <row r="79" spans="1:21" ht="21" customHeight="1">
      <c r="A79" s="3"/>
      <c r="B79" s="2" t="s">
        <v>34</v>
      </c>
      <c r="C79" s="2">
        <v>530</v>
      </c>
      <c r="D79" s="2">
        <f>SUM(D74:D78)</f>
        <v>21.94</v>
      </c>
      <c r="E79" s="2">
        <f t="shared" ref="E79:U79" si="8">SUM(E74:E78)</f>
        <v>22.77</v>
      </c>
      <c r="F79" s="2">
        <f t="shared" si="8"/>
        <v>83.88</v>
      </c>
      <c r="G79" s="2">
        <f t="shared" si="8"/>
        <v>628.80000000000007</v>
      </c>
      <c r="H79" s="2">
        <f t="shared" si="8"/>
        <v>0.18</v>
      </c>
      <c r="I79" s="2">
        <f t="shared" si="8"/>
        <v>0.22</v>
      </c>
      <c r="J79" s="2">
        <f t="shared" si="8"/>
        <v>1090.6199999999999</v>
      </c>
      <c r="K79" s="2">
        <f t="shared" si="8"/>
        <v>0.11</v>
      </c>
      <c r="L79" s="2">
        <f t="shared" si="8"/>
        <v>3.63</v>
      </c>
      <c r="M79" s="2">
        <f t="shared" si="8"/>
        <v>668.49</v>
      </c>
      <c r="N79" s="2">
        <f t="shared" si="8"/>
        <v>780.16</v>
      </c>
      <c r="O79" s="2">
        <f t="shared" si="8"/>
        <v>244.5</v>
      </c>
      <c r="P79" s="2">
        <f t="shared" si="8"/>
        <v>95.17</v>
      </c>
      <c r="Q79" s="2">
        <f t="shared" si="8"/>
        <v>311.48</v>
      </c>
      <c r="R79" s="2">
        <f t="shared" si="8"/>
        <v>4.7700000000000005</v>
      </c>
      <c r="S79" s="2">
        <f t="shared" si="8"/>
        <v>53.68</v>
      </c>
      <c r="T79" s="2">
        <f t="shared" si="8"/>
        <v>16.169999999999998</v>
      </c>
      <c r="U79" s="2">
        <f t="shared" si="8"/>
        <v>115.82999999999998</v>
      </c>
    </row>
    <row r="80" spans="1:21" ht="21" customHeight="1">
      <c r="A80" s="3"/>
      <c r="B80" s="5" t="s">
        <v>35</v>
      </c>
      <c r="C80" s="5">
        <v>530</v>
      </c>
      <c r="D80" s="5">
        <f>D79</f>
        <v>21.94</v>
      </c>
      <c r="E80" s="5">
        <f t="shared" ref="E80:U80" si="9">E79</f>
        <v>22.77</v>
      </c>
      <c r="F80" s="5">
        <f t="shared" si="9"/>
        <v>83.88</v>
      </c>
      <c r="G80" s="5">
        <f t="shared" si="9"/>
        <v>628.80000000000007</v>
      </c>
      <c r="H80" s="5">
        <f t="shared" si="9"/>
        <v>0.18</v>
      </c>
      <c r="I80" s="5">
        <f t="shared" si="9"/>
        <v>0.22</v>
      </c>
      <c r="J80" s="5">
        <f t="shared" si="9"/>
        <v>1090.6199999999999</v>
      </c>
      <c r="K80" s="5">
        <f t="shared" si="9"/>
        <v>0.11</v>
      </c>
      <c r="L80" s="5">
        <f t="shared" si="9"/>
        <v>3.63</v>
      </c>
      <c r="M80" s="5">
        <f t="shared" si="9"/>
        <v>668.49</v>
      </c>
      <c r="N80" s="5">
        <f t="shared" si="9"/>
        <v>780.16</v>
      </c>
      <c r="O80" s="5">
        <f t="shared" si="9"/>
        <v>244.5</v>
      </c>
      <c r="P80" s="5">
        <f t="shared" si="9"/>
        <v>95.17</v>
      </c>
      <c r="Q80" s="5">
        <f t="shared" si="9"/>
        <v>311.48</v>
      </c>
      <c r="R80" s="5">
        <f t="shared" si="9"/>
        <v>4.7700000000000005</v>
      </c>
      <c r="S80" s="5">
        <f t="shared" si="9"/>
        <v>53.68</v>
      </c>
      <c r="T80" s="5">
        <f t="shared" si="9"/>
        <v>16.169999999999998</v>
      </c>
      <c r="U80" s="5">
        <f t="shared" si="9"/>
        <v>115.82999999999998</v>
      </c>
    </row>
    <row r="81" spans="1:21" ht="21" customHeight="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5"/>
      <c r="U81" s="15"/>
    </row>
    <row r="82" spans="1:21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5"/>
      <c r="U82" s="15"/>
    </row>
    <row r="83" spans="1:21" ht="18.75">
      <c r="A83" s="62" t="s">
        <v>99</v>
      </c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</row>
    <row r="84" spans="1:21" ht="32.25" customHeight="1">
      <c r="A84" s="56" t="s">
        <v>0</v>
      </c>
      <c r="B84" s="56" t="s">
        <v>108</v>
      </c>
      <c r="C84" s="69" t="s">
        <v>1</v>
      </c>
      <c r="D84" s="71" t="s">
        <v>109</v>
      </c>
      <c r="E84" s="72"/>
      <c r="F84" s="73"/>
      <c r="G84" s="63" t="s">
        <v>5</v>
      </c>
      <c r="H84" s="68" t="s">
        <v>106</v>
      </c>
      <c r="I84" s="68"/>
      <c r="J84" s="68"/>
      <c r="K84" s="68"/>
      <c r="L84" s="68"/>
      <c r="M84" s="68" t="s">
        <v>107</v>
      </c>
      <c r="N84" s="68"/>
      <c r="O84" s="68"/>
      <c r="P84" s="68"/>
      <c r="Q84" s="68"/>
      <c r="R84" s="68"/>
      <c r="S84" s="68"/>
      <c r="T84" s="68"/>
      <c r="U84" s="68"/>
    </row>
    <row r="85" spans="1:21" ht="15.75" customHeight="1">
      <c r="A85" s="56"/>
      <c r="B85" s="56"/>
      <c r="C85" s="70"/>
      <c r="D85" s="29" t="s">
        <v>2</v>
      </c>
      <c r="E85" s="30" t="s">
        <v>3</v>
      </c>
      <c r="F85" s="30" t="s">
        <v>4</v>
      </c>
      <c r="G85" s="64"/>
      <c r="H85" s="43" t="s">
        <v>6</v>
      </c>
      <c r="I85" s="43" t="s">
        <v>7</v>
      </c>
      <c r="J85" s="43" t="s">
        <v>8</v>
      </c>
      <c r="K85" s="43" t="s">
        <v>9</v>
      </c>
      <c r="L85" s="43" t="s">
        <v>10</v>
      </c>
      <c r="M85" s="43" t="s">
        <v>11</v>
      </c>
      <c r="N85" s="43" t="s">
        <v>12</v>
      </c>
      <c r="O85" s="43" t="s">
        <v>13</v>
      </c>
      <c r="P85" s="43" t="s">
        <v>14</v>
      </c>
      <c r="Q85" s="43" t="s">
        <v>15</v>
      </c>
      <c r="R85" s="43" t="s">
        <v>16</v>
      </c>
      <c r="S85" s="43" t="s">
        <v>17</v>
      </c>
      <c r="T85" s="43" t="s">
        <v>18</v>
      </c>
      <c r="U85" s="43" t="s">
        <v>19</v>
      </c>
    </row>
    <row r="86" spans="1:21">
      <c r="A86" s="2"/>
      <c r="B86" s="2"/>
      <c r="C86" s="43" t="s">
        <v>20</v>
      </c>
      <c r="D86" s="43" t="s">
        <v>20</v>
      </c>
      <c r="E86" s="43" t="s">
        <v>20</v>
      </c>
      <c r="F86" s="43" t="s">
        <v>20</v>
      </c>
      <c r="G86" s="43" t="s">
        <v>21</v>
      </c>
      <c r="H86" s="43" t="s">
        <v>22</v>
      </c>
      <c r="I86" s="43" t="s">
        <v>22</v>
      </c>
      <c r="J86" s="43" t="s">
        <v>23</v>
      </c>
      <c r="K86" s="43" t="s">
        <v>24</v>
      </c>
      <c r="L86" s="43" t="s">
        <v>22</v>
      </c>
      <c r="M86" s="43" t="s">
        <v>22</v>
      </c>
      <c r="N86" s="43" t="s">
        <v>22</v>
      </c>
      <c r="O86" s="43" t="s">
        <v>22</v>
      </c>
      <c r="P86" s="43" t="s">
        <v>22</v>
      </c>
      <c r="Q86" s="43" t="s">
        <v>22</v>
      </c>
      <c r="R86" s="43" t="s">
        <v>22</v>
      </c>
      <c r="S86" s="43" t="s">
        <v>24</v>
      </c>
      <c r="T86" s="43" t="s">
        <v>24</v>
      </c>
      <c r="U86" s="43" t="s">
        <v>24</v>
      </c>
    </row>
    <row r="87" spans="1:21">
      <c r="A87" s="3"/>
      <c r="B87" s="4" t="s">
        <v>60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>
      <c r="A88" s="3"/>
      <c r="B88" s="2" t="s">
        <v>119</v>
      </c>
      <c r="C88" s="6" t="s">
        <v>128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9.5" customHeight="1">
      <c r="A89" s="3" t="s">
        <v>61</v>
      </c>
      <c r="B89" s="3" t="s">
        <v>62</v>
      </c>
      <c r="C89" s="3">
        <v>60</v>
      </c>
      <c r="D89" s="3">
        <v>0.7</v>
      </c>
      <c r="E89" s="3">
        <v>5.4</v>
      </c>
      <c r="F89" s="3">
        <v>4</v>
      </c>
      <c r="G89" s="3">
        <v>67.099999999999994</v>
      </c>
      <c r="H89" s="3">
        <v>0.02</v>
      </c>
      <c r="I89" s="3">
        <v>0.02</v>
      </c>
      <c r="J89" s="3">
        <v>72.89</v>
      </c>
      <c r="K89" s="3">
        <v>0</v>
      </c>
      <c r="L89" s="3">
        <v>2.2599999999999998</v>
      </c>
      <c r="M89" s="3">
        <v>200.99</v>
      </c>
      <c r="N89" s="3">
        <v>127.85</v>
      </c>
      <c r="O89" s="3">
        <v>12.1</v>
      </c>
      <c r="P89" s="3">
        <v>9.66</v>
      </c>
      <c r="Q89" s="3">
        <v>21.4</v>
      </c>
      <c r="R89" s="3">
        <v>0.41</v>
      </c>
      <c r="S89" s="3">
        <v>7.86</v>
      </c>
      <c r="T89" s="3">
        <v>0.13</v>
      </c>
      <c r="U89" s="3">
        <v>11.85</v>
      </c>
    </row>
    <row r="90" spans="1:21" ht="30">
      <c r="A90" s="49" t="s">
        <v>143</v>
      </c>
      <c r="B90" s="51" t="s">
        <v>144</v>
      </c>
      <c r="C90" s="47">
        <v>200</v>
      </c>
      <c r="D90" s="47">
        <v>10.34</v>
      </c>
      <c r="E90" s="47">
        <v>12.175000000000001</v>
      </c>
      <c r="F90" s="47">
        <v>20.34</v>
      </c>
      <c r="G90" s="47">
        <v>237</v>
      </c>
      <c r="H90" s="47">
        <v>0.159</v>
      </c>
      <c r="I90" s="47">
        <v>0</v>
      </c>
      <c r="J90" s="47">
        <v>0.18</v>
      </c>
      <c r="K90" s="47">
        <v>0</v>
      </c>
      <c r="L90" s="47">
        <v>0.49099999999999999</v>
      </c>
      <c r="M90" s="47">
        <v>0</v>
      </c>
      <c r="N90" s="47">
        <v>0</v>
      </c>
      <c r="O90" s="47">
        <v>79.453000000000003</v>
      </c>
      <c r="P90" s="47">
        <v>10.579000000000001</v>
      </c>
      <c r="Q90" s="47">
        <v>239.018</v>
      </c>
      <c r="R90" s="47">
        <v>0.01</v>
      </c>
      <c r="S90" s="47">
        <v>0</v>
      </c>
      <c r="T90" s="47">
        <v>0</v>
      </c>
      <c r="U90" s="47">
        <v>0</v>
      </c>
    </row>
    <row r="91" spans="1:21" ht="21" customHeight="1">
      <c r="A91" s="3" t="s">
        <v>63</v>
      </c>
      <c r="B91" s="3" t="s">
        <v>64</v>
      </c>
      <c r="C91" s="3">
        <v>200</v>
      </c>
      <c r="D91" s="3">
        <v>3.9</v>
      </c>
      <c r="E91" s="3">
        <v>2.9</v>
      </c>
      <c r="F91" s="3">
        <v>11.2</v>
      </c>
      <c r="G91" s="3">
        <v>86</v>
      </c>
      <c r="H91" s="3">
        <v>0.03</v>
      </c>
      <c r="I91" s="3">
        <v>0.13</v>
      </c>
      <c r="J91" s="3">
        <v>13.29</v>
      </c>
      <c r="K91" s="3">
        <v>0</v>
      </c>
      <c r="L91" s="3">
        <v>0.52</v>
      </c>
      <c r="M91" s="3">
        <v>38.549999999999997</v>
      </c>
      <c r="N91" s="3">
        <v>183.98</v>
      </c>
      <c r="O91" s="3">
        <v>148.32</v>
      </c>
      <c r="P91" s="3">
        <v>30.67</v>
      </c>
      <c r="Q91" s="3">
        <v>106.79</v>
      </c>
      <c r="R91" s="3">
        <v>1.06</v>
      </c>
      <c r="S91" s="3">
        <v>9</v>
      </c>
      <c r="T91" s="3">
        <v>1.76</v>
      </c>
      <c r="U91" s="3">
        <v>20</v>
      </c>
    </row>
    <row r="92" spans="1:21" ht="21" customHeight="1">
      <c r="A92" s="3" t="s">
        <v>31</v>
      </c>
      <c r="B92" s="3" t="s">
        <v>32</v>
      </c>
      <c r="C92" s="3">
        <v>30</v>
      </c>
      <c r="D92" s="3">
        <v>2.2999999999999998</v>
      </c>
      <c r="E92" s="3">
        <v>0.2</v>
      </c>
      <c r="F92" s="3">
        <v>14.8</v>
      </c>
      <c r="G92" s="3">
        <v>70.3</v>
      </c>
      <c r="H92" s="3">
        <v>0.03</v>
      </c>
      <c r="I92" s="3">
        <v>0.01</v>
      </c>
      <c r="J92" s="3">
        <v>0</v>
      </c>
      <c r="K92" s="3">
        <v>0</v>
      </c>
      <c r="L92" s="3">
        <v>0</v>
      </c>
      <c r="M92" s="3">
        <v>149.69999999999999</v>
      </c>
      <c r="N92" s="3">
        <v>27.9</v>
      </c>
      <c r="O92" s="3">
        <v>6</v>
      </c>
      <c r="P92" s="3">
        <v>4.2</v>
      </c>
      <c r="Q92" s="3">
        <v>19.5</v>
      </c>
      <c r="R92" s="3">
        <v>0.33</v>
      </c>
      <c r="S92" s="3">
        <v>0.96</v>
      </c>
      <c r="T92" s="3">
        <v>1.8</v>
      </c>
      <c r="U92" s="3">
        <v>4.3499999999999996</v>
      </c>
    </row>
    <row r="93" spans="1:21" ht="21" customHeight="1">
      <c r="A93" s="3" t="s">
        <v>31</v>
      </c>
      <c r="B93" s="3" t="s">
        <v>33</v>
      </c>
      <c r="C93" s="3">
        <v>20</v>
      </c>
      <c r="D93" s="3">
        <v>1.3</v>
      </c>
      <c r="E93" s="3">
        <v>0.2</v>
      </c>
      <c r="F93" s="3">
        <v>6.7</v>
      </c>
      <c r="G93" s="3">
        <v>34.200000000000003</v>
      </c>
      <c r="H93" s="3">
        <v>0.04</v>
      </c>
      <c r="I93" s="3">
        <v>0.02</v>
      </c>
      <c r="J93" s="3">
        <v>0</v>
      </c>
      <c r="K93" s="3">
        <v>0</v>
      </c>
      <c r="L93" s="3">
        <v>0</v>
      </c>
      <c r="M93" s="3">
        <v>122</v>
      </c>
      <c r="N93" s="3">
        <v>49</v>
      </c>
      <c r="O93" s="3">
        <v>7</v>
      </c>
      <c r="P93" s="3">
        <v>9.4</v>
      </c>
      <c r="Q93" s="3">
        <v>31.6</v>
      </c>
      <c r="R93" s="3">
        <v>0.78</v>
      </c>
      <c r="S93" s="3">
        <v>0</v>
      </c>
      <c r="T93" s="3">
        <v>6.18</v>
      </c>
      <c r="U93" s="3">
        <v>0</v>
      </c>
    </row>
    <row r="94" spans="1:21" ht="21" customHeight="1">
      <c r="A94" s="3"/>
      <c r="B94" s="2" t="s">
        <v>34</v>
      </c>
      <c r="C94" s="2">
        <f>SUM(C89:C93)</f>
        <v>510</v>
      </c>
      <c r="D94" s="2">
        <f t="shared" ref="D94:U94" si="10">SUM(D89:D93)</f>
        <v>18.54</v>
      </c>
      <c r="E94" s="2">
        <f t="shared" si="10"/>
        <v>20.875</v>
      </c>
      <c r="F94" s="2">
        <f t="shared" si="10"/>
        <v>57.040000000000006</v>
      </c>
      <c r="G94" s="2">
        <f t="shared" si="10"/>
        <v>494.6</v>
      </c>
      <c r="H94" s="2">
        <f t="shared" si="10"/>
        <v>0.27899999999999997</v>
      </c>
      <c r="I94" s="2">
        <f t="shared" si="10"/>
        <v>0.18</v>
      </c>
      <c r="J94" s="2">
        <f t="shared" si="10"/>
        <v>86.360000000000014</v>
      </c>
      <c r="K94" s="2">
        <f t="shared" si="10"/>
        <v>0</v>
      </c>
      <c r="L94" s="2">
        <f t="shared" si="10"/>
        <v>3.2709999999999999</v>
      </c>
      <c r="M94" s="2">
        <f t="shared" si="10"/>
        <v>511.24</v>
      </c>
      <c r="N94" s="2">
        <f t="shared" si="10"/>
        <v>388.72999999999996</v>
      </c>
      <c r="O94" s="2">
        <f t="shared" si="10"/>
        <v>252.87299999999999</v>
      </c>
      <c r="P94" s="2">
        <f t="shared" si="10"/>
        <v>64.509000000000015</v>
      </c>
      <c r="Q94" s="2">
        <f t="shared" si="10"/>
        <v>418.30800000000005</v>
      </c>
      <c r="R94" s="2">
        <f t="shared" si="10"/>
        <v>2.59</v>
      </c>
      <c r="S94" s="2">
        <f t="shared" si="10"/>
        <v>17.82</v>
      </c>
      <c r="T94" s="2">
        <f t="shared" si="10"/>
        <v>9.870000000000001</v>
      </c>
      <c r="U94" s="2">
        <f t="shared" si="10"/>
        <v>36.200000000000003</v>
      </c>
    </row>
    <row r="95" spans="1:21" ht="21" customHeight="1">
      <c r="A95" s="3"/>
      <c r="B95" s="5" t="s">
        <v>35</v>
      </c>
      <c r="C95" s="5">
        <f>C94</f>
        <v>510</v>
      </c>
      <c r="D95" s="5">
        <f>D94</f>
        <v>18.54</v>
      </c>
      <c r="E95" s="5">
        <f t="shared" ref="E95:U95" si="11">E94</f>
        <v>20.875</v>
      </c>
      <c r="F95" s="5">
        <f t="shared" si="11"/>
        <v>57.040000000000006</v>
      </c>
      <c r="G95" s="5">
        <f t="shared" si="11"/>
        <v>494.6</v>
      </c>
      <c r="H95" s="5">
        <f t="shared" si="11"/>
        <v>0.27899999999999997</v>
      </c>
      <c r="I95" s="5">
        <f t="shared" si="11"/>
        <v>0.18</v>
      </c>
      <c r="J95" s="5">
        <f t="shared" si="11"/>
        <v>86.360000000000014</v>
      </c>
      <c r="K95" s="5">
        <f t="shared" si="11"/>
        <v>0</v>
      </c>
      <c r="L95" s="5">
        <f t="shared" si="11"/>
        <v>3.2709999999999999</v>
      </c>
      <c r="M95" s="5">
        <f t="shared" si="11"/>
        <v>511.24</v>
      </c>
      <c r="N95" s="5">
        <f t="shared" si="11"/>
        <v>388.72999999999996</v>
      </c>
      <c r="O95" s="5">
        <f t="shared" si="11"/>
        <v>252.87299999999999</v>
      </c>
      <c r="P95" s="5">
        <f t="shared" si="11"/>
        <v>64.509000000000015</v>
      </c>
      <c r="Q95" s="5">
        <f t="shared" si="11"/>
        <v>418.30800000000005</v>
      </c>
      <c r="R95" s="5">
        <f t="shared" si="11"/>
        <v>2.59</v>
      </c>
      <c r="S95" s="5">
        <f t="shared" si="11"/>
        <v>17.82</v>
      </c>
      <c r="T95" s="5">
        <f t="shared" si="11"/>
        <v>9.870000000000001</v>
      </c>
      <c r="U95" s="5">
        <f t="shared" si="11"/>
        <v>36.200000000000003</v>
      </c>
    </row>
    <row r="96" spans="1:21" ht="21" customHeight="1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</row>
    <row r="97" spans="1:21" ht="21" customHeight="1">
      <c r="A97" s="62" t="s">
        <v>100</v>
      </c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</row>
    <row r="98" spans="1:21" ht="21" customHeight="1">
      <c r="A98" s="69" t="s">
        <v>0</v>
      </c>
      <c r="B98" s="69" t="s">
        <v>108</v>
      </c>
      <c r="C98" s="69" t="s">
        <v>1</v>
      </c>
      <c r="D98" s="71" t="s">
        <v>109</v>
      </c>
      <c r="E98" s="72"/>
      <c r="F98" s="73"/>
      <c r="G98" s="80" t="s">
        <v>5</v>
      </c>
      <c r="H98" s="82" t="s">
        <v>106</v>
      </c>
      <c r="I98" s="83"/>
      <c r="J98" s="83"/>
      <c r="K98" s="83"/>
      <c r="L98" s="84"/>
      <c r="M98" s="82" t="s">
        <v>107</v>
      </c>
      <c r="N98" s="83"/>
      <c r="O98" s="83"/>
      <c r="P98" s="83"/>
      <c r="Q98" s="83"/>
      <c r="R98" s="83"/>
      <c r="S98" s="83"/>
      <c r="T98" s="83"/>
      <c r="U98" s="84"/>
    </row>
    <row r="99" spans="1:21" ht="21" customHeight="1">
      <c r="A99" s="70"/>
      <c r="B99" s="70"/>
      <c r="C99" s="70"/>
      <c r="D99" s="29" t="s">
        <v>2</v>
      </c>
      <c r="E99" s="30" t="s">
        <v>3</v>
      </c>
      <c r="F99" s="30" t="s">
        <v>4</v>
      </c>
      <c r="G99" s="81"/>
      <c r="H99" s="43" t="s">
        <v>6</v>
      </c>
      <c r="I99" s="43" t="s">
        <v>7</v>
      </c>
      <c r="J99" s="43" t="s">
        <v>8</v>
      </c>
      <c r="K99" s="43" t="s">
        <v>9</v>
      </c>
      <c r="L99" s="43" t="s">
        <v>10</v>
      </c>
      <c r="M99" s="43" t="s">
        <v>11</v>
      </c>
      <c r="N99" s="43" t="s">
        <v>12</v>
      </c>
      <c r="O99" s="43" t="s">
        <v>13</v>
      </c>
      <c r="P99" s="43" t="s">
        <v>14</v>
      </c>
      <c r="Q99" s="43" t="s">
        <v>15</v>
      </c>
      <c r="R99" s="43" t="s">
        <v>16</v>
      </c>
      <c r="S99" s="43" t="s">
        <v>17</v>
      </c>
      <c r="T99" s="43" t="s">
        <v>18</v>
      </c>
      <c r="U99" s="43" t="s">
        <v>19</v>
      </c>
    </row>
    <row r="100" spans="1:21">
      <c r="A100" s="2"/>
      <c r="B100" s="2"/>
      <c r="C100" s="43" t="s">
        <v>20</v>
      </c>
      <c r="D100" s="43" t="s">
        <v>20</v>
      </c>
      <c r="E100" s="43" t="s">
        <v>20</v>
      </c>
      <c r="F100" s="43" t="s">
        <v>20</v>
      </c>
      <c r="G100" s="43" t="s">
        <v>21</v>
      </c>
      <c r="H100" s="43" t="s">
        <v>22</v>
      </c>
      <c r="I100" s="43" t="s">
        <v>22</v>
      </c>
      <c r="J100" s="43" t="s">
        <v>23</v>
      </c>
      <c r="K100" s="43" t="s">
        <v>24</v>
      </c>
      <c r="L100" s="43" t="s">
        <v>22</v>
      </c>
      <c r="M100" s="43" t="s">
        <v>22</v>
      </c>
      <c r="N100" s="43" t="s">
        <v>22</v>
      </c>
      <c r="O100" s="43" t="s">
        <v>22</v>
      </c>
      <c r="P100" s="43" t="s">
        <v>22</v>
      </c>
      <c r="Q100" s="43" t="s">
        <v>22</v>
      </c>
      <c r="R100" s="43" t="s">
        <v>22</v>
      </c>
      <c r="S100" s="43" t="s">
        <v>24</v>
      </c>
      <c r="T100" s="43" t="s">
        <v>24</v>
      </c>
      <c r="U100" s="43" t="s">
        <v>24</v>
      </c>
    </row>
    <row r="101" spans="1:21" ht="33.75" customHeight="1">
      <c r="A101" s="3"/>
      <c r="B101" s="4" t="s">
        <v>65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>
      <c r="A102" s="3"/>
      <c r="B102" s="2" t="s">
        <v>119</v>
      </c>
      <c r="C102" s="6" t="s">
        <v>128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30">
      <c r="A103" s="3" t="s">
        <v>37</v>
      </c>
      <c r="B103" s="21" t="s">
        <v>79</v>
      </c>
      <c r="C103" s="3">
        <v>60</v>
      </c>
      <c r="D103" s="3">
        <v>1.5</v>
      </c>
      <c r="E103" s="3">
        <v>6.1</v>
      </c>
      <c r="F103" s="3">
        <v>6.2</v>
      </c>
      <c r="G103" s="3">
        <v>85.8</v>
      </c>
      <c r="H103" s="3">
        <v>0.03</v>
      </c>
      <c r="I103" s="3">
        <v>0.04</v>
      </c>
      <c r="J103" s="3">
        <v>122.25</v>
      </c>
      <c r="K103" s="3">
        <v>0</v>
      </c>
      <c r="L103" s="3">
        <v>34.78</v>
      </c>
      <c r="M103" s="3">
        <v>88.69</v>
      </c>
      <c r="N103" s="3">
        <v>247.73</v>
      </c>
      <c r="O103" s="3">
        <v>40.39</v>
      </c>
      <c r="P103" s="3">
        <v>15.18</v>
      </c>
      <c r="Q103" s="3">
        <v>30.31</v>
      </c>
      <c r="R103" s="3">
        <v>0.55000000000000004</v>
      </c>
      <c r="S103" s="3">
        <v>10.73</v>
      </c>
      <c r="T103" s="3">
        <v>0.26</v>
      </c>
      <c r="U103" s="3">
        <v>12.66</v>
      </c>
    </row>
    <row r="104" spans="1:21" ht="25.5" customHeight="1">
      <c r="A104" s="3" t="s">
        <v>27</v>
      </c>
      <c r="B104" s="3" t="s">
        <v>28</v>
      </c>
      <c r="C104" s="3">
        <v>180</v>
      </c>
      <c r="D104" s="3">
        <v>9.8699999999999992</v>
      </c>
      <c r="E104" s="3">
        <v>7.61</v>
      </c>
      <c r="F104" s="3">
        <v>43.12</v>
      </c>
      <c r="G104" s="3">
        <v>280.5</v>
      </c>
      <c r="H104" s="3">
        <v>0.26</v>
      </c>
      <c r="I104" s="3">
        <v>0.14000000000000001</v>
      </c>
      <c r="J104" s="3">
        <v>23.02</v>
      </c>
      <c r="K104" s="3">
        <v>0.11</v>
      </c>
      <c r="L104" s="3">
        <v>0</v>
      </c>
      <c r="M104" s="3">
        <v>180</v>
      </c>
      <c r="N104" s="3">
        <v>263</v>
      </c>
      <c r="O104" s="3">
        <v>57</v>
      </c>
      <c r="P104" s="3">
        <v>144</v>
      </c>
      <c r="Q104" s="3">
        <v>217</v>
      </c>
      <c r="R104" s="3">
        <v>4.8</v>
      </c>
      <c r="S104" s="3">
        <v>26.73</v>
      </c>
      <c r="T104" s="3">
        <v>4.3</v>
      </c>
      <c r="U104" s="3">
        <v>19.27</v>
      </c>
    </row>
    <row r="105" spans="1:21" ht="33" customHeight="1">
      <c r="A105" s="7" t="s">
        <v>124</v>
      </c>
      <c r="B105" s="21" t="s">
        <v>141</v>
      </c>
      <c r="C105" s="35" t="s">
        <v>149</v>
      </c>
      <c r="D105" s="3">
        <v>10.039999999999999</v>
      </c>
      <c r="E105" s="3">
        <v>12.79</v>
      </c>
      <c r="F105" s="3">
        <v>8.1199999999999992</v>
      </c>
      <c r="G105" s="3">
        <v>187.9</v>
      </c>
      <c r="H105" s="3">
        <v>0</v>
      </c>
      <c r="I105" s="3">
        <v>0</v>
      </c>
      <c r="J105" s="3">
        <v>38.450000000000003</v>
      </c>
      <c r="K105" s="3">
        <v>0.01</v>
      </c>
      <c r="L105" s="3">
        <v>1.1499999999999999</v>
      </c>
      <c r="M105" s="3">
        <v>3</v>
      </c>
      <c r="N105" s="3">
        <v>43</v>
      </c>
      <c r="O105" s="3">
        <v>45.75</v>
      </c>
      <c r="P105" s="3">
        <v>35.130000000000003</v>
      </c>
      <c r="Q105" s="3">
        <v>173.38</v>
      </c>
      <c r="R105" s="3">
        <v>1.6</v>
      </c>
      <c r="S105" s="3">
        <v>0</v>
      </c>
      <c r="T105" s="3">
        <v>0</v>
      </c>
      <c r="U105" s="3">
        <v>0</v>
      </c>
    </row>
    <row r="106" spans="1:21" ht="21" customHeight="1">
      <c r="A106" s="3" t="s">
        <v>55</v>
      </c>
      <c r="B106" s="3" t="s">
        <v>56</v>
      </c>
      <c r="C106" s="3">
        <v>200</v>
      </c>
      <c r="D106" s="3">
        <v>0.2</v>
      </c>
      <c r="E106" s="3">
        <v>0</v>
      </c>
      <c r="F106" s="3">
        <v>6.4</v>
      </c>
      <c r="G106" s="3">
        <v>26.8</v>
      </c>
      <c r="H106" s="3">
        <v>0</v>
      </c>
      <c r="I106" s="3">
        <v>0.01</v>
      </c>
      <c r="J106" s="3">
        <v>0.3</v>
      </c>
      <c r="K106" s="3">
        <v>0</v>
      </c>
      <c r="L106" s="3">
        <v>0.04</v>
      </c>
      <c r="M106" s="3">
        <v>0.68</v>
      </c>
      <c r="N106" s="3">
        <v>20.76</v>
      </c>
      <c r="O106" s="3">
        <v>66.08</v>
      </c>
      <c r="P106" s="3">
        <v>3.83</v>
      </c>
      <c r="Q106" s="3">
        <v>7.18</v>
      </c>
      <c r="R106" s="3">
        <v>0.73</v>
      </c>
      <c r="S106" s="3">
        <v>0</v>
      </c>
      <c r="T106" s="3">
        <v>0</v>
      </c>
      <c r="U106" s="3">
        <v>0</v>
      </c>
    </row>
    <row r="107" spans="1:21" ht="19.5" customHeight="1">
      <c r="A107" s="3" t="s">
        <v>31</v>
      </c>
      <c r="B107" s="3" t="s">
        <v>32</v>
      </c>
      <c r="C107" s="3">
        <v>30</v>
      </c>
      <c r="D107" s="3">
        <v>2.2999999999999998</v>
      </c>
      <c r="E107" s="3">
        <v>0.2</v>
      </c>
      <c r="F107" s="3">
        <v>14.8</v>
      </c>
      <c r="G107" s="3">
        <v>70.3</v>
      </c>
      <c r="H107" s="3">
        <v>0.03</v>
      </c>
      <c r="I107" s="3">
        <v>0.01</v>
      </c>
      <c r="J107" s="3">
        <v>0</v>
      </c>
      <c r="K107" s="3">
        <v>0</v>
      </c>
      <c r="L107" s="3">
        <v>0</v>
      </c>
      <c r="M107" s="3">
        <v>149.69999999999999</v>
      </c>
      <c r="N107" s="3">
        <v>27.9</v>
      </c>
      <c r="O107" s="3">
        <v>6</v>
      </c>
      <c r="P107" s="3">
        <v>4.2</v>
      </c>
      <c r="Q107" s="3">
        <v>19.5</v>
      </c>
      <c r="R107" s="3">
        <v>0.33</v>
      </c>
      <c r="S107" s="3">
        <v>0.96</v>
      </c>
      <c r="T107" s="3">
        <v>1.8</v>
      </c>
      <c r="U107" s="3">
        <v>4.3499999999999996</v>
      </c>
    </row>
    <row r="108" spans="1:21" ht="21" customHeight="1">
      <c r="A108" s="3" t="s">
        <v>31</v>
      </c>
      <c r="B108" s="3" t="s">
        <v>33</v>
      </c>
      <c r="C108" s="3">
        <v>20</v>
      </c>
      <c r="D108" s="3">
        <v>1.3</v>
      </c>
      <c r="E108" s="3">
        <v>0.2</v>
      </c>
      <c r="F108" s="3">
        <v>6.7</v>
      </c>
      <c r="G108" s="3">
        <v>34.200000000000003</v>
      </c>
      <c r="H108" s="3">
        <v>0.04</v>
      </c>
      <c r="I108" s="3">
        <v>0.02</v>
      </c>
      <c r="J108" s="3">
        <v>0</v>
      </c>
      <c r="K108" s="3">
        <v>0</v>
      </c>
      <c r="L108" s="3">
        <v>0</v>
      </c>
      <c r="M108" s="3">
        <v>122</v>
      </c>
      <c r="N108" s="3">
        <v>49</v>
      </c>
      <c r="O108" s="3">
        <v>7</v>
      </c>
      <c r="P108" s="3">
        <v>9.4</v>
      </c>
      <c r="Q108" s="3">
        <v>31.6</v>
      </c>
      <c r="R108" s="3">
        <v>0.78</v>
      </c>
      <c r="S108" s="3">
        <v>0</v>
      </c>
      <c r="T108" s="3">
        <v>6.18</v>
      </c>
      <c r="U108" s="3">
        <v>0</v>
      </c>
    </row>
    <row r="109" spans="1:21" ht="21" customHeight="1">
      <c r="A109" s="3"/>
      <c r="B109" s="2" t="s">
        <v>34</v>
      </c>
      <c r="C109" s="2">
        <v>590</v>
      </c>
      <c r="D109" s="2">
        <f t="shared" ref="D109:U109" si="12">SUM(D103:D108)</f>
        <v>25.209999999999997</v>
      </c>
      <c r="E109" s="2">
        <f t="shared" si="12"/>
        <v>26.9</v>
      </c>
      <c r="F109" s="2">
        <f t="shared" si="12"/>
        <v>85.34</v>
      </c>
      <c r="G109" s="2">
        <f t="shared" si="12"/>
        <v>685.5</v>
      </c>
      <c r="H109" s="2">
        <f t="shared" si="12"/>
        <v>0.36000000000000004</v>
      </c>
      <c r="I109" s="2">
        <f t="shared" si="12"/>
        <v>0.22000000000000003</v>
      </c>
      <c r="J109" s="2">
        <f t="shared" si="12"/>
        <v>184.02000000000004</v>
      </c>
      <c r="K109" s="2">
        <f t="shared" si="12"/>
        <v>0.12</v>
      </c>
      <c r="L109" s="2">
        <f t="shared" si="12"/>
        <v>35.97</v>
      </c>
      <c r="M109" s="2">
        <f t="shared" si="12"/>
        <v>544.06999999999994</v>
      </c>
      <c r="N109" s="2">
        <f t="shared" si="12"/>
        <v>651.39</v>
      </c>
      <c r="O109" s="2">
        <f t="shared" si="12"/>
        <v>222.21999999999997</v>
      </c>
      <c r="P109" s="2">
        <f t="shared" si="12"/>
        <v>211.74</v>
      </c>
      <c r="Q109" s="2">
        <f t="shared" si="12"/>
        <v>478.97</v>
      </c>
      <c r="R109" s="2">
        <f t="shared" si="12"/>
        <v>8.7899999999999991</v>
      </c>
      <c r="S109" s="2">
        <f t="shared" si="12"/>
        <v>38.42</v>
      </c>
      <c r="T109" s="2">
        <f t="shared" si="12"/>
        <v>12.54</v>
      </c>
      <c r="U109" s="2">
        <f t="shared" si="12"/>
        <v>36.28</v>
      </c>
    </row>
    <row r="110" spans="1:21" ht="21" customHeight="1">
      <c r="A110" s="3"/>
      <c r="B110" s="5" t="s">
        <v>35</v>
      </c>
      <c r="C110" s="5">
        <f>C109</f>
        <v>590</v>
      </c>
      <c r="D110" s="5">
        <f t="shared" ref="D110:U110" si="13">D109</f>
        <v>25.209999999999997</v>
      </c>
      <c r="E110" s="5">
        <f t="shared" si="13"/>
        <v>26.9</v>
      </c>
      <c r="F110" s="5">
        <f t="shared" si="13"/>
        <v>85.34</v>
      </c>
      <c r="G110" s="5">
        <f t="shared" si="13"/>
        <v>685.5</v>
      </c>
      <c r="H110" s="5">
        <f t="shared" si="13"/>
        <v>0.36000000000000004</v>
      </c>
      <c r="I110" s="5">
        <f t="shared" si="13"/>
        <v>0.22000000000000003</v>
      </c>
      <c r="J110" s="5">
        <f t="shared" si="13"/>
        <v>184.02000000000004</v>
      </c>
      <c r="K110" s="5">
        <f t="shared" si="13"/>
        <v>0.12</v>
      </c>
      <c r="L110" s="5">
        <f t="shared" si="13"/>
        <v>35.97</v>
      </c>
      <c r="M110" s="5">
        <f t="shared" si="13"/>
        <v>544.06999999999994</v>
      </c>
      <c r="N110" s="5">
        <f t="shared" si="13"/>
        <v>651.39</v>
      </c>
      <c r="O110" s="5">
        <f t="shared" si="13"/>
        <v>222.21999999999997</v>
      </c>
      <c r="P110" s="5">
        <f t="shared" si="13"/>
        <v>211.74</v>
      </c>
      <c r="Q110" s="5">
        <f t="shared" si="13"/>
        <v>478.97</v>
      </c>
      <c r="R110" s="5">
        <f t="shared" si="13"/>
        <v>8.7899999999999991</v>
      </c>
      <c r="S110" s="5">
        <f t="shared" si="13"/>
        <v>38.42</v>
      </c>
      <c r="T110" s="5">
        <f t="shared" si="13"/>
        <v>12.54</v>
      </c>
      <c r="U110" s="5">
        <f t="shared" si="13"/>
        <v>36.28</v>
      </c>
    </row>
    <row r="111" spans="1:21" ht="21" customHeight="1">
      <c r="A111" s="13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5"/>
      <c r="U111" s="15"/>
    </row>
    <row r="112" spans="1:21" ht="21" customHeight="1">
      <c r="A112" s="62" t="s">
        <v>101</v>
      </c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</row>
    <row r="113" spans="1:21" ht="21" customHeight="1">
      <c r="A113" s="56" t="s">
        <v>0</v>
      </c>
      <c r="B113" s="56" t="s">
        <v>108</v>
      </c>
      <c r="C113" s="69" t="s">
        <v>1</v>
      </c>
      <c r="D113" s="71" t="s">
        <v>109</v>
      </c>
      <c r="E113" s="72"/>
      <c r="F113" s="73"/>
      <c r="G113" s="63" t="s">
        <v>5</v>
      </c>
      <c r="H113" s="68" t="s">
        <v>106</v>
      </c>
      <c r="I113" s="68"/>
      <c r="J113" s="68"/>
      <c r="K113" s="68"/>
      <c r="L113" s="68"/>
      <c r="M113" s="68" t="s">
        <v>107</v>
      </c>
      <c r="N113" s="68"/>
      <c r="O113" s="68"/>
      <c r="P113" s="68"/>
      <c r="Q113" s="68"/>
      <c r="R113" s="68"/>
      <c r="S113" s="68"/>
      <c r="T113" s="68"/>
      <c r="U113" s="68"/>
    </row>
    <row r="114" spans="1:21" ht="21" customHeight="1">
      <c r="A114" s="56"/>
      <c r="B114" s="56"/>
      <c r="C114" s="70"/>
      <c r="D114" s="29" t="s">
        <v>2</v>
      </c>
      <c r="E114" s="30" t="s">
        <v>3</v>
      </c>
      <c r="F114" s="30" t="s">
        <v>4</v>
      </c>
      <c r="G114" s="64"/>
      <c r="H114" s="37" t="s">
        <v>6</v>
      </c>
      <c r="I114" s="37" t="s">
        <v>7</v>
      </c>
      <c r="J114" s="37" t="s">
        <v>8</v>
      </c>
      <c r="K114" s="37" t="s">
        <v>9</v>
      </c>
      <c r="L114" s="37" t="s">
        <v>10</v>
      </c>
      <c r="M114" s="37" t="s">
        <v>11</v>
      </c>
      <c r="N114" s="37" t="s">
        <v>12</v>
      </c>
      <c r="O114" s="37" t="s">
        <v>13</v>
      </c>
      <c r="P114" s="37" t="s">
        <v>14</v>
      </c>
      <c r="Q114" s="37" t="s">
        <v>15</v>
      </c>
      <c r="R114" s="37" t="s">
        <v>16</v>
      </c>
      <c r="S114" s="37" t="s">
        <v>17</v>
      </c>
      <c r="T114" s="37" t="s">
        <v>18</v>
      </c>
      <c r="U114" s="37" t="s">
        <v>19</v>
      </c>
    </row>
    <row r="115" spans="1:21">
      <c r="A115" s="2"/>
      <c r="B115" s="2"/>
      <c r="C115" s="37" t="s">
        <v>20</v>
      </c>
      <c r="D115" s="37" t="s">
        <v>20</v>
      </c>
      <c r="E115" s="37" t="s">
        <v>20</v>
      </c>
      <c r="F115" s="37" t="s">
        <v>20</v>
      </c>
      <c r="G115" s="37" t="s">
        <v>21</v>
      </c>
      <c r="H115" s="37" t="s">
        <v>22</v>
      </c>
      <c r="I115" s="37" t="s">
        <v>22</v>
      </c>
      <c r="J115" s="37" t="s">
        <v>23</v>
      </c>
      <c r="K115" s="37" t="s">
        <v>24</v>
      </c>
      <c r="L115" s="37" t="s">
        <v>22</v>
      </c>
      <c r="M115" s="37" t="s">
        <v>22</v>
      </c>
      <c r="N115" s="37" t="s">
        <v>22</v>
      </c>
      <c r="O115" s="37" t="s">
        <v>22</v>
      </c>
      <c r="P115" s="37" t="s">
        <v>22</v>
      </c>
      <c r="Q115" s="37" t="s">
        <v>22</v>
      </c>
      <c r="R115" s="37" t="s">
        <v>22</v>
      </c>
      <c r="S115" s="37" t="s">
        <v>24</v>
      </c>
      <c r="T115" s="37" t="s">
        <v>24</v>
      </c>
      <c r="U115" s="37" t="s">
        <v>24</v>
      </c>
    </row>
    <row r="116" spans="1:21" ht="31.5" customHeight="1">
      <c r="A116" s="3"/>
      <c r="B116" s="4" t="s">
        <v>66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>
      <c r="A117" s="3"/>
      <c r="B117" s="2" t="s">
        <v>119</v>
      </c>
      <c r="C117" s="6" t="s">
        <v>128</v>
      </c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30">
      <c r="A118" s="3" t="s">
        <v>43</v>
      </c>
      <c r="B118" s="21" t="s">
        <v>81</v>
      </c>
      <c r="C118" s="3">
        <v>60</v>
      </c>
      <c r="D118" s="3">
        <v>0.8</v>
      </c>
      <c r="E118" s="3">
        <v>2.7</v>
      </c>
      <c r="F118" s="3">
        <v>4.5999999999999996</v>
      </c>
      <c r="G118" s="3">
        <v>45.6</v>
      </c>
      <c r="H118" s="3">
        <v>0.01</v>
      </c>
      <c r="I118" s="3">
        <v>0.02</v>
      </c>
      <c r="J118" s="3">
        <v>0.68</v>
      </c>
      <c r="K118" s="3">
        <v>0</v>
      </c>
      <c r="L118" s="3">
        <v>2.2799999999999998</v>
      </c>
      <c r="M118" s="3">
        <v>78.77</v>
      </c>
      <c r="N118" s="3">
        <v>136.27000000000001</v>
      </c>
      <c r="O118" s="3">
        <v>19.21</v>
      </c>
      <c r="P118" s="3">
        <v>10.95</v>
      </c>
      <c r="Q118" s="3">
        <v>21.51</v>
      </c>
      <c r="R118" s="3">
        <v>0.7</v>
      </c>
      <c r="S118" s="3">
        <v>11.99</v>
      </c>
      <c r="T118" s="3">
        <v>0.35</v>
      </c>
      <c r="U118" s="3">
        <v>11.4</v>
      </c>
    </row>
    <row r="119" spans="1:21" ht="25.5" customHeight="1">
      <c r="A119" s="3" t="s">
        <v>67</v>
      </c>
      <c r="B119" s="3" t="s">
        <v>68</v>
      </c>
      <c r="C119" s="35" t="s">
        <v>132</v>
      </c>
      <c r="D119" s="3">
        <v>20.34</v>
      </c>
      <c r="E119" s="3">
        <v>8.18</v>
      </c>
      <c r="F119" s="3">
        <v>36.380000000000003</v>
      </c>
      <c r="G119" s="3">
        <v>300.39999999999998</v>
      </c>
      <c r="H119" s="3">
        <v>0.08</v>
      </c>
      <c r="I119" s="3">
        <v>7.0000000000000007E-2</v>
      </c>
      <c r="J119" s="3">
        <v>159.36000000000001</v>
      </c>
      <c r="K119" s="3">
        <v>0</v>
      </c>
      <c r="L119" s="3">
        <v>2</v>
      </c>
      <c r="M119" s="3">
        <v>301</v>
      </c>
      <c r="N119" s="3">
        <v>316</v>
      </c>
      <c r="O119" s="3">
        <v>80</v>
      </c>
      <c r="P119" s="3">
        <v>87</v>
      </c>
      <c r="Q119" s="3">
        <v>193</v>
      </c>
      <c r="R119" s="3">
        <v>1.7</v>
      </c>
      <c r="S119" s="3">
        <v>41.15</v>
      </c>
      <c r="T119" s="3">
        <v>21.6</v>
      </c>
      <c r="U119" s="3">
        <v>129.9</v>
      </c>
    </row>
    <row r="120" spans="1:21" ht="24" customHeight="1">
      <c r="A120" s="3" t="s">
        <v>48</v>
      </c>
      <c r="B120" s="3" t="s">
        <v>49</v>
      </c>
      <c r="C120" s="35">
        <v>207</v>
      </c>
      <c r="D120" s="3">
        <v>0.2</v>
      </c>
      <c r="E120" s="3">
        <v>0.1</v>
      </c>
      <c r="F120" s="3">
        <v>6.6</v>
      </c>
      <c r="G120" s="3">
        <v>27.9</v>
      </c>
      <c r="H120" s="3">
        <v>0</v>
      </c>
      <c r="I120" s="3">
        <v>0.01</v>
      </c>
      <c r="J120" s="3">
        <v>0.38</v>
      </c>
      <c r="K120" s="3">
        <v>0</v>
      </c>
      <c r="L120" s="3">
        <v>1.1599999999999999</v>
      </c>
      <c r="M120" s="3">
        <v>1.26</v>
      </c>
      <c r="N120" s="3">
        <v>30.23</v>
      </c>
      <c r="O120" s="3">
        <v>67</v>
      </c>
      <c r="P120" s="3">
        <v>4.5599999999999996</v>
      </c>
      <c r="Q120" s="3">
        <v>8.52</v>
      </c>
      <c r="R120" s="3">
        <v>0.77</v>
      </c>
      <c r="S120" s="3">
        <v>0.01</v>
      </c>
      <c r="T120" s="3">
        <v>0.02</v>
      </c>
      <c r="U120" s="3">
        <v>0.7</v>
      </c>
    </row>
    <row r="121" spans="1:21" ht="24" customHeight="1">
      <c r="A121" s="3" t="s">
        <v>150</v>
      </c>
      <c r="B121" s="3" t="s">
        <v>151</v>
      </c>
      <c r="C121" s="3">
        <v>50</v>
      </c>
      <c r="D121" s="3">
        <v>3.9</v>
      </c>
      <c r="E121" s="3">
        <v>3.37</v>
      </c>
      <c r="F121" s="3">
        <v>25.37</v>
      </c>
      <c r="G121" s="3">
        <v>147.4</v>
      </c>
      <c r="H121" s="3">
        <v>0.04</v>
      </c>
      <c r="I121" s="3">
        <v>0.02</v>
      </c>
      <c r="J121" s="3">
        <v>15.93</v>
      </c>
      <c r="K121" s="3">
        <v>0.12</v>
      </c>
      <c r="L121" s="3">
        <v>0</v>
      </c>
      <c r="M121" s="3">
        <v>200</v>
      </c>
      <c r="N121" s="3">
        <v>41</v>
      </c>
      <c r="O121" s="3">
        <v>14</v>
      </c>
      <c r="P121" s="3">
        <v>5</v>
      </c>
      <c r="Q121" s="3">
        <v>33</v>
      </c>
      <c r="R121" s="3">
        <v>0.5</v>
      </c>
      <c r="S121" s="3">
        <v>27.814</v>
      </c>
      <c r="T121" s="3">
        <v>2.6</v>
      </c>
      <c r="U121" s="3">
        <v>9.19</v>
      </c>
    </row>
    <row r="122" spans="1:21" ht="21" customHeight="1">
      <c r="A122" s="3" t="s">
        <v>31</v>
      </c>
      <c r="B122" s="3" t="s">
        <v>32</v>
      </c>
      <c r="C122" s="3">
        <v>30</v>
      </c>
      <c r="D122" s="3">
        <v>2.2999999999999998</v>
      </c>
      <c r="E122" s="3">
        <v>0.2</v>
      </c>
      <c r="F122" s="3">
        <v>14.8</v>
      </c>
      <c r="G122" s="3">
        <v>70.3</v>
      </c>
      <c r="H122" s="3">
        <v>0.03</v>
      </c>
      <c r="I122" s="3">
        <v>0.01</v>
      </c>
      <c r="J122" s="3">
        <v>0</v>
      </c>
      <c r="K122" s="3">
        <v>0</v>
      </c>
      <c r="L122" s="3">
        <v>0</v>
      </c>
      <c r="M122" s="3">
        <v>149.69999999999999</v>
      </c>
      <c r="N122" s="3">
        <v>27.9</v>
      </c>
      <c r="O122" s="3">
        <v>6</v>
      </c>
      <c r="P122" s="3">
        <v>4.2</v>
      </c>
      <c r="Q122" s="3">
        <v>19.5</v>
      </c>
      <c r="R122" s="3">
        <v>0.33</v>
      </c>
      <c r="S122" s="3">
        <v>0.96</v>
      </c>
      <c r="T122" s="3">
        <v>1.8</v>
      </c>
      <c r="U122" s="3">
        <v>4.3499999999999996</v>
      </c>
    </row>
    <row r="123" spans="1:21" ht="21" customHeight="1">
      <c r="A123" s="3" t="s">
        <v>31</v>
      </c>
      <c r="B123" s="3" t="s">
        <v>33</v>
      </c>
      <c r="C123" s="3">
        <v>20</v>
      </c>
      <c r="D123" s="3">
        <v>1.3</v>
      </c>
      <c r="E123" s="3">
        <v>0.2</v>
      </c>
      <c r="F123" s="3">
        <v>6.7</v>
      </c>
      <c r="G123" s="3">
        <v>34.200000000000003</v>
      </c>
      <c r="H123" s="3">
        <v>0.04</v>
      </c>
      <c r="I123" s="3">
        <v>0.02</v>
      </c>
      <c r="J123" s="3">
        <v>0</v>
      </c>
      <c r="K123" s="3">
        <v>0</v>
      </c>
      <c r="L123" s="3">
        <v>0</v>
      </c>
      <c r="M123" s="3">
        <v>122</v>
      </c>
      <c r="N123" s="3">
        <v>49</v>
      </c>
      <c r="O123" s="3">
        <v>7</v>
      </c>
      <c r="P123" s="3">
        <v>9.4</v>
      </c>
      <c r="Q123" s="3">
        <v>31.6</v>
      </c>
      <c r="R123" s="3">
        <v>0.78</v>
      </c>
      <c r="S123" s="3">
        <v>0</v>
      </c>
      <c r="T123" s="3">
        <v>6.18</v>
      </c>
      <c r="U123" s="3">
        <v>0</v>
      </c>
    </row>
    <row r="124" spans="1:21" ht="21" customHeight="1">
      <c r="A124" s="3"/>
      <c r="B124" s="2" t="s">
        <v>34</v>
      </c>
      <c r="C124" s="2">
        <v>587</v>
      </c>
      <c r="D124" s="2">
        <f>SUM(D118:D123)</f>
        <v>28.84</v>
      </c>
      <c r="E124" s="2">
        <f t="shared" ref="E124:U124" si="14">SUM(E118:E123)</f>
        <v>14.749999999999996</v>
      </c>
      <c r="F124" s="2">
        <f t="shared" si="14"/>
        <v>94.45</v>
      </c>
      <c r="G124" s="2">
        <f t="shared" si="14"/>
        <v>625.79999999999995</v>
      </c>
      <c r="H124" s="2">
        <f t="shared" si="14"/>
        <v>0.2</v>
      </c>
      <c r="I124" s="2">
        <f t="shared" si="14"/>
        <v>0.15</v>
      </c>
      <c r="J124" s="2">
        <f t="shared" si="14"/>
        <v>176.35000000000002</v>
      </c>
      <c r="K124" s="2">
        <f t="shared" si="14"/>
        <v>0.12</v>
      </c>
      <c r="L124" s="2">
        <f t="shared" si="14"/>
        <v>5.4399999999999995</v>
      </c>
      <c r="M124" s="2">
        <f t="shared" si="14"/>
        <v>852.73</v>
      </c>
      <c r="N124" s="2">
        <f t="shared" si="14"/>
        <v>600.4</v>
      </c>
      <c r="O124" s="2">
        <f t="shared" si="14"/>
        <v>193.21</v>
      </c>
      <c r="P124" s="2">
        <f t="shared" si="14"/>
        <v>121.11000000000001</v>
      </c>
      <c r="Q124" s="2">
        <f t="shared" si="14"/>
        <v>307.13</v>
      </c>
      <c r="R124" s="2">
        <f t="shared" si="14"/>
        <v>4.78</v>
      </c>
      <c r="S124" s="2">
        <f t="shared" si="14"/>
        <v>81.923999999999992</v>
      </c>
      <c r="T124" s="2">
        <f t="shared" si="14"/>
        <v>32.550000000000004</v>
      </c>
      <c r="U124" s="2">
        <f t="shared" si="14"/>
        <v>155.54</v>
      </c>
    </row>
    <row r="125" spans="1:21" ht="21" customHeight="1">
      <c r="A125" s="3"/>
      <c r="B125" s="5" t="s">
        <v>35</v>
      </c>
      <c r="C125" s="5">
        <v>587</v>
      </c>
      <c r="D125" s="5">
        <f>D124</f>
        <v>28.84</v>
      </c>
      <c r="E125" s="5">
        <f t="shared" ref="E125:U125" si="15">E124</f>
        <v>14.749999999999996</v>
      </c>
      <c r="F125" s="5">
        <f t="shared" si="15"/>
        <v>94.45</v>
      </c>
      <c r="G125" s="5">
        <f t="shared" si="15"/>
        <v>625.79999999999995</v>
      </c>
      <c r="H125" s="5">
        <f t="shared" si="15"/>
        <v>0.2</v>
      </c>
      <c r="I125" s="5">
        <f t="shared" si="15"/>
        <v>0.15</v>
      </c>
      <c r="J125" s="5">
        <f t="shared" si="15"/>
        <v>176.35000000000002</v>
      </c>
      <c r="K125" s="5">
        <f t="shared" si="15"/>
        <v>0.12</v>
      </c>
      <c r="L125" s="5">
        <f t="shared" si="15"/>
        <v>5.4399999999999995</v>
      </c>
      <c r="M125" s="5">
        <f t="shared" si="15"/>
        <v>852.73</v>
      </c>
      <c r="N125" s="5">
        <f t="shared" si="15"/>
        <v>600.4</v>
      </c>
      <c r="O125" s="5">
        <f t="shared" si="15"/>
        <v>193.21</v>
      </c>
      <c r="P125" s="5">
        <f t="shared" si="15"/>
        <v>121.11000000000001</v>
      </c>
      <c r="Q125" s="5">
        <f t="shared" si="15"/>
        <v>307.13</v>
      </c>
      <c r="R125" s="5">
        <f t="shared" si="15"/>
        <v>4.78</v>
      </c>
      <c r="S125" s="5">
        <f t="shared" si="15"/>
        <v>81.923999999999992</v>
      </c>
      <c r="T125" s="5">
        <f t="shared" si="15"/>
        <v>32.550000000000004</v>
      </c>
      <c r="U125" s="5">
        <f t="shared" si="15"/>
        <v>155.54</v>
      </c>
    </row>
    <row r="126" spans="1:21" ht="21" customHeight="1">
      <c r="A126" s="11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20"/>
      <c r="U126" s="20"/>
    </row>
    <row r="127" spans="1:21" ht="21" customHeight="1">
      <c r="A127" s="62" t="s">
        <v>102</v>
      </c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</row>
    <row r="128" spans="1:21" ht="21" customHeight="1">
      <c r="A128" s="56" t="s">
        <v>0</v>
      </c>
      <c r="B128" s="56" t="s">
        <v>108</v>
      </c>
      <c r="C128" s="69" t="s">
        <v>1</v>
      </c>
      <c r="D128" s="71" t="s">
        <v>109</v>
      </c>
      <c r="E128" s="72"/>
      <c r="F128" s="73"/>
      <c r="G128" s="63" t="s">
        <v>5</v>
      </c>
      <c r="H128" s="68" t="s">
        <v>106</v>
      </c>
      <c r="I128" s="68"/>
      <c r="J128" s="68"/>
      <c r="K128" s="68"/>
      <c r="L128" s="68"/>
      <c r="M128" s="68" t="s">
        <v>107</v>
      </c>
      <c r="N128" s="68"/>
      <c r="O128" s="68"/>
      <c r="P128" s="68"/>
      <c r="Q128" s="68"/>
      <c r="R128" s="68"/>
      <c r="S128" s="68"/>
      <c r="T128" s="68"/>
      <c r="U128" s="68"/>
    </row>
    <row r="129" spans="1:26" ht="21" customHeight="1">
      <c r="A129" s="56"/>
      <c r="B129" s="56"/>
      <c r="C129" s="70"/>
      <c r="D129" s="29" t="s">
        <v>2</v>
      </c>
      <c r="E129" s="30" t="s">
        <v>3</v>
      </c>
      <c r="F129" s="30" t="s">
        <v>4</v>
      </c>
      <c r="G129" s="64"/>
      <c r="H129" s="37" t="s">
        <v>6</v>
      </c>
      <c r="I129" s="37" t="s">
        <v>7</v>
      </c>
      <c r="J129" s="37" t="s">
        <v>8</v>
      </c>
      <c r="K129" s="37" t="s">
        <v>9</v>
      </c>
      <c r="L129" s="37" t="s">
        <v>10</v>
      </c>
      <c r="M129" s="37" t="s">
        <v>11</v>
      </c>
      <c r="N129" s="37" t="s">
        <v>12</v>
      </c>
      <c r="O129" s="37" t="s">
        <v>13</v>
      </c>
      <c r="P129" s="37" t="s">
        <v>14</v>
      </c>
      <c r="Q129" s="37" t="s">
        <v>15</v>
      </c>
      <c r="R129" s="37" t="s">
        <v>16</v>
      </c>
      <c r="S129" s="37" t="s">
        <v>17</v>
      </c>
      <c r="T129" s="37" t="s">
        <v>18</v>
      </c>
      <c r="U129" s="37" t="s">
        <v>19</v>
      </c>
    </row>
    <row r="130" spans="1:26">
      <c r="A130" s="2"/>
      <c r="B130" s="2"/>
      <c r="C130" s="37" t="s">
        <v>20</v>
      </c>
      <c r="D130" s="37" t="s">
        <v>20</v>
      </c>
      <c r="E130" s="37" t="s">
        <v>20</v>
      </c>
      <c r="F130" s="37" t="s">
        <v>20</v>
      </c>
      <c r="G130" s="37" t="s">
        <v>21</v>
      </c>
      <c r="H130" s="37" t="s">
        <v>22</v>
      </c>
      <c r="I130" s="37" t="s">
        <v>22</v>
      </c>
      <c r="J130" s="37" t="s">
        <v>23</v>
      </c>
      <c r="K130" s="37" t="s">
        <v>24</v>
      </c>
      <c r="L130" s="37" t="s">
        <v>22</v>
      </c>
      <c r="M130" s="37" t="s">
        <v>22</v>
      </c>
      <c r="N130" s="37" t="s">
        <v>22</v>
      </c>
      <c r="O130" s="37" t="s">
        <v>22</v>
      </c>
      <c r="P130" s="37" t="s">
        <v>22</v>
      </c>
      <c r="Q130" s="37" t="s">
        <v>22</v>
      </c>
      <c r="R130" s="37" t="s">
        <v>22</v>
      </c>
      <c r="S130" s="37" t="s">
        <v>24</v>
      </c>
      <c r="T130" s="37" t="s">
        <v>24</v>
      </c>
      <c r="U130" s="37" t="s">
        <v>24</v>
      </c>
    </row>
    <row r="131" spans="1:26" ht="24.75" customHeight="1">
      <c r="A131" s="3"/>
      <c r="B131" s="4" t="s">
        <v>69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10"/>
      <c r="W131" s="10"/>
      <c r="X131" s="10"/>
      <c r="Y131" s="10"/>
    </row>
    <row r="132" spans="1:26">
      <c r="A132" s="3"/>
      <c r="B132" s="2" t="s">
        <v>119</v>
      </c>
      <c r="C132" s="6" t="s">
        <v>128</v>
      </c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10"/>
      <c r="W132" s="10"/>
      <c r="X132" s="10"/>
      <c r="Y132" s="10"/>
      <c r="Z132" s="10"/>
    </row>
    <row r="133" spans="1:26" ht="23.25" customHeight="1">
      <c r="A133" s="3" t="s">
        <v>61</v>
      </c>
      <c r="B133" s="3" t="s">
        <v>62</v>
      </c>
      <c r="C133" s="3">
        <v>60</v>
      </c>
      <c r="D133" s="3">
        <v>0.7</v>
      </c>
      <c r="E133" s="3">
        <v>5.4</v>
      </c>
      <c r="F133" s="3">
        <v>4</v>
      </c>
      <c r="G133" s="3">
        <v>67.099999999999994</v>
      </c>
      <c r="H133" s="3">
        <v>0.02</v>
      </c>
      <c r="I133" s="3">
        <v>0.02</v>
      </c>
      <c r="J133" s="3">
        <v>72.89</v>
      </c>
      <c r="K133" s="3">
        <v>0</v>
      </c>
      <c r="L133" s="3">
        <v>2.2599999999999998</v>
      </c>
      <c r="M133" s="3">
        <v>200.99</v>
      </c>
      <c r="N133" s="3">
        <v>127.85</v>
      </c>
      <c r="O133" s="3">
        <v>12.1</v>
      </c>
      <c r="P133" s="3">
        <v>9.66</v>
      </c>
      <c r="Q133" s="3">
        <v>21.4</v>
      </c>
      <c r="R133" s="3">
        <v>0.41</v>
      </c>
      <c r="S133" s="3">
        <v>7.86</v>
      </c>
      <c r="T133" s="3">
        <v>0.13</v>
      </c>
      <c r="U133" s="3">
        <v>11.85</v>
      </c>
      <c r="V133" s="10"/>
      <c r="W133" s="10"/>
      <c r="X133" s="10"/>
      <c r="Y133" s="10"/>
      <c r="Z133" s="10"/>
    </row>
    <row r="134" spans="1:26" ht="22.5" customHeight="1">
      <c r="A134" s="3" t="s">
        <v>53</v>
      </c>
      <c r="B134" s="3" t="s">
        <v>54</v>
      </c>
      <c r="C134" s="3">
        <v>200</v>
      </c>
      <c r="D134" s="3">
        <v>4.0999999999999996</v>
      </c>
      <c r="E134" s="3">
        <v>7.07</v>
      </c>
      <c r="F134" s="3">
        <v>26.43</v>
      </c>
      <c r="G134" s="3">
        <v>185.8</v>
      </c>
      <c r="H134" s="3">
        <v>0.16</v>
      </c>
      <c r="I134" s="3">
        <v>0.14000000000000001</v>
      </c>
      <c r="J134" s="3">
        <v>31.72</v>
      </c>
      <c r="K134" s="3">
        <v>0.12</v>
      </c>
      <c r="L134" s="3">
        <v>13</v>
      </c>
      <c r="M134" s="3">
        <v>215</v>
      </c>
      <c r="N134" s="3">
        <v>833</v>
      </c>
      <c r="O134" s="3">
        <v>53</v>
      </c>
      <c r="P134" s="3">
        <v>38</v>
      </c>
      <c r="Q134" s="3">
        <v>112</v>
      </c>
      <c r="R134" s="3">
        <v>1.3</v>
      </c>
      <c r="S134" s="3">
        <v>37.950000000000003</v>
      </c>
      <c r="T134" s="3">
        <v>1.1000000000000001</v>
      </c>
      <c r="U134" s="3">
        <v>57.05</v>
      </c>
      <c r="V134" s="10"/>
      <c r="W134" s="10"/>
      <c r="X134" s="10"/>
      <c r="Y134" s="10"/>
      <c r="Z134" s="10"/>
    </row>
    <row r="135" spans="1:26" ht="24.75" customHeight="1">
      <c r="A135" s="3" t="s">
        <v>76</v>
      </c>
      <c r="B135" s="7" t="s">
        <v>77</v>
      </c>
      <c r="C135" s="3">
        <v>100</v>
      </c>
      <c r="D135" s="3">
        <v>13.09</v>
      </c>
      <c r="E135" s="3">
        <v>7.52</v>
      </c>
      <c r="F135" s="3">
        <v>2.89</v>
      </c>
      <c r="G135" s="3">
        <v>131.6</v>
      </c>
      <c r="H135" s="3">
        <v>0.08</v>
      </c>
      <c r="I135" s="3">
        <v>0.11</v>
      </c>
      <c r="J135" s="3">
        <v>9.02</v>
      </c>
      <c r="K135" s="3">
        <v>0.16</v>
      </c>
      <c r="L135" s="3">
        <v>1</v>
      </c>
      <c r="M135" s="3">
        <v>111</v>
      </c>
      <c r="N135" s="3">
        <v>347</v>
      </c>
      <c r="O135" s="3">
        <v>68</v>
      </c>
      <c r="P135" s="3">
        <v>44</v>
      </c>
      <c r="Q135" s="3">
        <v>202</v>
      </c>
      <c r="R135" s="3">
        <v>0.7</v>
      </c>
      <c r="S135" s="3">
        <v>133.47999999999999</v>
      </c>
      <c r="T135" s="3">
        <v>11.9</v>
      </c>
      <c r="U135" s="3">
        <v>572.6</v>
      </c>
      <c r="V135" s="10"/>
      <c r="W135" s="10"/>
      <c r="X135" s="10"/>
      <c r="Y135" s="10"/>
      <c r="Z135" s="10"/>
    </row>
    <row r="136" spans="1:26" ht="20.25" customHeight="1">
      <c r="A136" s="3" t="s">
        <v>40</v>
      </c>
      <c r="B136" s="3" t="s">
        <v>41</v>
      </c>
      <c r="C136" s="3">
        <v>200</v>
      </c>
      <c r="D136" s="3">
        <v>4.7</v>
      </c>
      <c r="E136" s="3">
        <v>3.5</v>
      </c>
      <c r="F136" s="3">
        <v>12.5</v>
      </c>
      <c r="G136" s="3">
        <v>100.4</v>
      </c>
      <c r="H136" s="3">
        <v>0.04</v>
      </c>
      <c r="I136" s="3">
        <v>0.16</v>
      </c>
      <c r="J136" s="3">
        <v>17.25</v>
      </c>
      <c r="K136" s="3">
        <v>0</v>
      </c>
      <c r="L136" s="3">
        <v>0.68</v>
      </c>
      <c r="M136" s="3">
        <v>49.95</v>
      </c>
      <c r="N136" s="3">
        <v>220.33</v>
      </c>
      <c r="O136" s="3">
        <v>167.68</v>
      </c>
      <c r="P136" s="3">
        <v>34.32</v>
      </c>
      <c r="Q136" s="3">
        <v>130.28</v>
      </c>
      <c r="R136" s="3">
        <v>1.0900000000000001</v>
      </c>
      <c r="S136" s="3">
        <v>11.7</v>
      </c>
      <c r="T136" s="3">
        <v>2.29</v>
      </c>
      <c r="U136" s="3">
        <v>38.25</v>
      </c>
      <c r="V136" s="10"/>
      <c r="W136" s="10"/>
      <c r="X136" s="10"/>
      <c r="Y136" s="10"/>
      <c r="Z136" s="10"/>
    </row>
    <row r="137" spans="1:26" ht="21" customHeight="1">
      <c r="A137" s="3" t="s">
        <v>31</v>
      </c>
      <c r="B137" s="3" t="s">
        <v>32</v>
      </c>
      <c r="C137" s="3">
        <v>30</v>
      </c>
      <c r="D137" s="3">
        <v>2.2999999999999998</v>
      </c>
      <c r="E137" s="3">
        <v>0.2</v>
      </c>
      <c r="F137" s="3">
        <v>14.8</v>
      </c>
      <c r="G137" s="3">
        <v>70.3</v>
      </c>
      <c r="H137" s="3">
        <v>0.03</v>
      </c>
      <c r="I137" s="3">
        <v>0.01</v>
      </c>
      <c r="J137" s="3">
        <v>0</v>
      </c>
      <c r="K137" s="3">
        <v>0</v>
      </c>
      <c r="L137" s="3">
        <v>0</v>
      </c>
      <c r="M137" s="3">
        <v>149.69999999999999</v>
      </c>
      <c r="N137" s="3">
        <v>27.9</v>
      </c>
      <c r="O137" s="3">
        <v>6</v>
      </c>
      <c r="P137" s="3">
        <v>4.2</v>
      </c>
      <c r="Q137" s="3">
        <v>19.5</v>
      </c>
      <c r="R137" s="3">
        <v>0.33</v>
      </c>
      <c r="S137" s="3">
        <v>0.96</v>
      </c>
      <c r="T137" s="3">
        <v>1.8</v>
      </c>
      <c r="U137" s="3">
        <v>4.3499999999999996</v>
      </c>
      <c r="V137" s="10"/>
      <c r="W137" s="10"/>
      <c r="X137" s="10"/>
      <c r="Y137" s="10"/>
      <c r="Z137" s="10"/>
    </row>
    <row r="138" spans="1:26" ht="21" customHeight="1">
      <c r="A138" s="3" t="s">
        <v>31</v>
      </c>
      <c r="B138" s="3" t="s">
        <v>33</v>
      </c>
      <c r="C138" s="3">
        <v>20</v>
      </c>
      <c r="D138" s="3">
        <v>1.3</v>
      </c>
      <c r="E138" s="3">
        <v>0.2</v>
      </c>
      <c r="F138" s="3">
        <v>6.7</v>
      </c>
      <c r="G138" s="3">
        <v>34.200000000000003</v>
      </c>
      <c r="H138" s="3">
        <v>0.04</v>
      </c>
      <c r="I138" s="3">
        <v>0.02</v>
      </c>
      <c r="J138" s="3">
        <v>0</v>
      </c>
      <c r="K138" s="3">
        <v>0</v>
      </c>
      <c r="L138" s="3">
        <v>0</v>
      </c>
      <c r="M138" s="3">
        <v>122</v>
      </c>
      <c r="N138" s="3">
        <v>49</v>
      </c>
      <c r="O138" s="3">
        <v>7</v>
      </c>
      <c r="P138" s="3">
        <v>9.4</v>
      </c>
      <c r="Q138" s="3">
        <v>31.6</v>
      </c>
      <c r="R138" s="3">
        <v>0.78</v>
      </c>
      <c r="S138" s="3">
        <v>0</v>
      </c>
      <c r="T138" s="3">
        <v>6.18</v>
      </c>
      <c r="U138" s="3">
        <v>0</v>
      </c>
      <c r="V138" s="10"/>
      <c r="W138" s="10"/>
      <c r="X138" s="10"/>
      <c r="Y138" s="10"/>
      <c r="Z138" s="10"/>
    </row>
    <row r="139" spans="1:26" ht="21" customHeight="1">
      <c r="A139" s="3"/>
      <c r="B139" s="2" t="s">
        <v>34</v>
      </c>
      <c r="C139" s="2">
        <f>SUM(C133:C138)</f>
        <v>610</v>
      </c>
      <c r="D139" s="2">
        <f>SUM(D133:D138)</f>
        <v>26.19</v>
      </c>
      <c r="E139" s="2">
        <f t="shared" ref="E139:U139" si="16">SUM(E133:E138)</f>
        <v>23.89</v>
      </c>
      <c r="F139" s="2">
        <f t="shared" si="16"/>
        <v>67.320000000000007</v>
      </c>
      <c r="G139" s="2">
        <f t="shared" si="16"/>
        <v>589.4</v>
      </c>
      <c r="H139" s="2">
        <f t="shared" si="16"/>
        <v>0.36999999999999994</v>
      </c>
      <c r="I139" s="2">
        <f t="shared" si="16"/>
        <v>0.46000000000000008</v>
      </c>
      <c r="J139" s="2">
        <f t="shared" si="16"/>
        <v>130.88</v>
      </c>
      <c r="K139" s="2">
        <f t="shared" si="16"/>
        <v>0.28000000000000003</v>
      </c>
      <c r="L139" s="2">
        <f t="shared" si="16"/>
        <v>16.939999999999998</v>
      </c>
      <c r="M139" s="2">
        <f t="shared" si="16"/>
        <v>848.6400000000001</v>
      </c>
      <c r="N139" s="2">
        <f t="shared" si="16"/>
        <v>1605.08</v>
      </c>
      <c r="O139" s="2">
        <f t="shared" si="16"/>
        <v>313.77999999999997</v>
      </c>
      <c r="P139" s="2">
        <f t="shared" si="16"/>
        <v>139.57999999999998</v>
      </c>
      <c r="Q139" s="2">
        <f t="shared" si="16"/>
        <v>516.78</v>
      </c>
      <c r="R139" s="2">
        <f t="shared" si="16"/>
        <v>4.6100000000000003</v>
      </c>
      <c r="S139" s="2">
        <f t="shared" si="16"/>
        <v>191.95</v>
      </c>
      <c r="T139" s="2">
        <f t="shared" si="16"/>
        <v>23.400000000000002</v>
      </c>
      <c r="U139" s="2">
        <f t="shared" si="16"/>
        <v>684.1</v>
      </c>
      <c r="V139" s="10"/>
      <c r="W139" s="10"/>
      <c r="X139" s="10"/>
      <c r="Y139" s="10"/>
      <c r="Z139" s="10"/>
    </row>
    <row r="140" spans="1:26" ht="21" customHeight="1">
      <c r="A140" s="3"/>
      <c r="B140" s="5" t="s">
        <v>35</v>
      </c>
      <c r="C140" s="5">
        <f>C139</f>
        <v>610</v>
      </c>
      <c r="D140" s="5">
        <f t="shared" ref="D140:U140" si="17">D139</f>
        <v>26.19</v>
      </c>
      <c r="E140" s="5">
        <f t="shared" si="17"/>
        <v>23.89</v>
      </c>
      <c r="F140" s="5">
        <f t="shared" si="17"/>
        <v>67.320000000000007</v>
      </c>
      <c r="G140" s="5">
        <f t="shared" si="17"/>
        <v>589.4</v>
      </c>
      <c r="H140" s="5">
        <f t="shared" si="17"/>
        <v>0.36999999999999994</v>
      </c>
      <c r="I140" s="5">
        <f t="shared" si="17"/>
        <v>0.46000000000000008</v>
      </c>
      <c r="J140" s="5">
        <f t="shared" si="17"/>
        <v>130.88</v>
      </c>
      <c r="K140" s="5">
        <f t="shared" si="17"/>
        <v>0.28000000000000003</v>
      </c>
      <c r="L140" s="5">
        <f t="shared" si="17"/>
        <v>16.939999999999998</v>
      </c>
      <c r="M140" s="5">
        <f t="shared" si="17"/>
        <v>848.6400000000001</v>
      </c>
      <c r="N140" s="5">
        <f t="shared" si="17"/>
        <v>1605.08</v>
      </c>
      <c r="O140" s="5">
        <f t="shared" si="17"/>
        <v>313.77999999999997</v>
      </c>
      <c r="P140" s="5">
        <f t="shared" si="17"/>
        <v>139.57999999999998</v>
      </c>
      <c r="Q140" s="5">
        <f t="shared" si="17"/>
        <v>516.78</v>
      </c>
      <c r="R140" s="5">
        <f t="shared" si="17"/>
        <v>4.6100000000000003</v>
      </c>
      <c r="S140" s="5">
        <f t="shared" si="17"/>
        <v>191.95</v>
      </c>
      <c r="T140" s="5">
        <f t="shared" si="17"/>
        <v>23.400000000000002</v>
      </c>
      <c r="U140" s="5">
        <f t="shared" si="17"/>
        <v>684.1</v>
      </c>
      <c r="V140" s="10"/>
      <c r="W140" s="10"/>
      <c r="X140" s="10"/>
      <c r="Y140" s="10"/>
      <c r="Z140" s="10"/>
    </row>
    <row r="141" spans="1:26" ht="21" customHeight="1">
      <c r="A141" s="13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5"/>
      <c r="U141" s="15"/>
      <c r="V141" s="10"/>
      <c r="W141" s="10"/>
      <c r="X141" s="10"/>
      <c r="Y141" s="10"/>
      <c r="Z141" s="10"/>
    </row>
    <row r="142" spans="1:26" ht="21" customHeight="1">
      <c r="A142" s="62" t="s">
        <v>103</v>
      </c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</row>
    <row r="143" spans="1:26" ht="21" customHeight="1">
      <c r="A143" s="56" t="s">
        <v>0</v>
      </c>
      <c r="B143" s="56" t="s">
        <v>108</v>
      </c>
      <c r="C143" s="69" t="s">
        <v>1</v>
      </c>
      <c r="D143" s="71" t="s">
        <v>109</v>
      </c>
      <c r="E143" s="72"/>
      <c r="F143" s="73"/>
      <c r="G143" s="63" t="s">
        <v>5</v>
      </c>
      <c r="H143" s="68" t="s">
        <v>106</v>
      </c>
      <c r="I143" s="68"/>
      <c r="J143" s="68"/>
      <c r="K143" s="68"/>
      <c r="L143" s="68"/>
      <c r="M143" s="68" t="s">
        <v>107</v>
      </c>
      <c r="N143" s="68"/>
      <c r="O143" s="68"/>
      <c r="P143" s="68"/>
      <c r="Q143" s="68"/>
      <c r="R143" s="68"/>
      <c r="S143" s="68"/>
      <c r="T143" s="68"/>
      <c r="U143" s="68"/>
    </row>
    <row r="144" spans="1:26" ht="21" customHeight="1">
      <c r="A144" s="56"/>
      <c r="B144" s="56"/>
      <c r="C144" s="70"/>
      <c r="D144" s="29" t="s">
        <v>2</v>
      </c>
      <c r="E144" s="30" t="s">
        <v>3</v>
      </c>
      <c r="F144" s="30" t="s">
        <v>4</v>
      </c>
      <c r="G144" s="64"/>
      <c r="H144" s="37" t="s">
        <v>6</v>
      </c>
      <c r="I144" s="37" t="s">
        <v>7</v>
      </c>
      <c r="J144" s="37" t="s">
        <v>8</v>
      </c>
      <c r="K144" s="37" t="s">
        <v>9</v>
      </c>
      <c r="L144" s="37" t="s">
        <v>10</v>
      </c>
      <c r="M144" s="37" t="s">
        <v>11</v>
      </c>
      <c r="N144" s="37" t="s">
        <v>12</v>
      </c>
      <c r="O144" s="37" t="s">
        <v>13</v>
      </c>
      <c r="P144" s="37" t="s">
        <v>14</v>
      </c>
      <c r="Q144" s="37" t="s">
        <v>15</v>
      </c>
      <c r="R144" s="37" t="s">
        <v>16</v>
      </c>
      <c r="S144" s="37" t="s">
        <v>17</v>
      </c>
      <c r="T144" s="37" t="s">
        <v>18</v>
      </c>
      <c r="U144" s="37" t="s">
        <v>19</v>
      </c>
    </row>
    <row r="145" spans="1:21">
      <c r="A145" s="2"/>
      <c r="B145" s="2"/>
      <c r="C145" s="37" t="s">
        <v>20</v>
      </c>
      <c r="D145" s="37" t="s">
        <v>20</v>
      </c>
      <c r="E145" s="37" t="s">
        <v>20</v>
      </c>
      <c r="F145" s="37" t="s">
        <v>20</v>
      </c>
      <c r="G145" s="37" t="s">
        <v>21</v>
      </c>
      <c r="H145" s="37" t="s">
        <v>22</v>
      </c>
      <c r="I145" s="37" t="s">
        <v>22</v>
      </c>
      <c r="J145" s="37" t="s">
        <v>23</v>
      </c>
      <c r="K145" s="37" t="s">
        <v>24</v>
      </c>
      <c r="L145" s="37" t="s">
        <v>22</v>
      </c>
      <c r="M145" s="37" t="s">
        <v>22</v>
      </c>
      <c r="N145" s="37" t="s">
        <v>22</v>
      </c>
      <c r="O145" s="37" t="s">
        <v>22</v>
      </c>
      <c r="P145" s="37" t="s">
        <v>22</v>
      </c>
      <c r="Q145" s="37" t="s">
        <v>22</v>
      </c>
      <c r="R145" s="37" t="s">
        <v>22</v>
      </c>
      <c r="S145" s="37" t="s">
        <v>24</v>
      </c>
      <c r="T145" s="37" t="s">
        <v>24</v>
      </c>
      <c r="U145" s="37" t="s">
        <v>24</v>
      </c>
    </row>
    <row r="146" spans="1:21" ht="32.25" customHeight="1">
      <c r="A146" s="3"/>
      <c r="B146" s="4" t="s">
        <v>70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>
      <c r="A147" s="3"/>
      <c r="B147" s="2" t="s">
        <v>119</v>
      </c>
      <c r="C147" s="6" t="s">
        <v>128</v>
      </c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30">
      <c r="A148" s="3" t="s">
        <v>26</v>
      </c>
      <c r="B148" s="21" t="s">
        <v>78</v>
      </c>
      <c r="C148" s="3">
        <v>60</v>
      </c>
      <c r="D148" s="3">
        <v>0.5</v>
      </c>
      <c r="E148" s="3">
        <v>6.1</v>
      </c>
      <c r="F148" s="3">
        <v>4.3</v>
      </c>
      <c r="G148" s="3">
        <v>74.3</v>
      </c>
      <c r="H148" s="3">
        <v>0.03</v>
      </c>
      <c r="I148" s="3">
        <v>0.03</v>
      </c>
      <c r="J148" s="3">
        <v>732.9</v>
      </c>
      <c r="K148" s="3">
        <v>0</v>
      </c>
      <c r="L148" s="3">
        <v>3.63</v>
      </c>
      <c r="M148" s="3">
        <v>89.79</v>
      </c>
      <c r="N148" s="3">
        <v>123.26</v>
      </c>
      <c r="O148" s="3">
        <v>13.5</v>
      </c>
      <c r="P148" s="3">
        <v>15.57</v>
      </c>
      <c r="Q148" s="3">
        <v>22.38</v>
      </c>
      <c r="R148" s="3">
        <v>0.66</v>
      </c>
      <c r="S148" s="3">
        <v>10.19</v>
      </c>
      <c r="T148" s="3">
        <v>0.09</v>
      </c>
      <c r="U148" s="3">
        <v>21.57</v>
      </c>
    </row>
    <row r="149" spans="1:21" ht="20.25" customHeight="1">
      <c r="A149" s="3" t="s">
        <v>44</v>
      </c>
      <c r="B149" s="3" t="s">
        <v>45</v>
      </c>
      <c r="C149" s="3">
        <v>180</v>
      </c>
      <c r="D149" s="3">
        <v>6.39</v>
      </c>
      <c r="E149" s="3">
        <v>5.91</v>
      </c>
      <c r="F149" s="3">
        <v>39.36</v>
      </c>
      <c r="G149" s="3">
        <v>236.2</v>
      </c>
      <c r="H149" s="3">
        <v>7.0000000000000007E-2</v>
      </c>
      <c r="I149" s="3">
        <v>0.03</v>
      </c>
      <c r="J149" s="3">
        <v>22.03</v>
      </c>
      <c r="K149" s="3">
        <v>0.11</v>
      </c>
      <c r="L149" s="3">
        <v>0</v>
      </c>
      <c r="M149" s="3">
        <v>179</v>
      </c>
      <c r="N149" s="3">
        <v>64</v>
      </c>
      <c r="O149" s="3">
        <v>127</v>
      </c>
      <c r="P149" s="3">
        <v>9</v>
      </c>
      <c r="Q149" s="3">
        <v>48</v>
      </c>
      <c r="R149" s="3">
        <v>0.9</v>
      </c>
      <c r="S149" s="3">
        <v>24.92</v>
      </c>
      <c r="T149" s="3">
        <v>0.1</v>
      </c>
      <c r="U149" s="3">
        <v>14.31</v>
      </c>
    </row>
    <row r="150" spans="1:21" ht="27.75" customHeight="1">
      <c r="A150" s="7" t="s">
        <v>125</v>
      </c>
      <c r="B150" s="21" t="s">
        <v>139</v>
      </c>
      <c r="C150" s="35" t="s">
        <v>142</v>
      </c>
      <c r="D150" s="3">
        <v>10.81</v>
      </c>
      <c r="E150" s="3">
        <v>10.4</v>
      </c>
      <c r="F150" s="3">
        <v>8.42</v>
      </c>
      <c r="G150" s="3">
        <v>168.9</v>
      </c>
      <c r="H150" s="3">
        <v>0</v>
      </c>
      <c r="I150" s="3">
        <v>0</v>
      </c>
      <c r="J150" s="3">
        <v>38.450000000000003</v>
      </c>
      <c r="K150" s="3">
        <v>0.01</v>
      </c>
      <c r="L150" s="3">
        <v>1.79</v>
      </c>
      <c r="M150" s="3">
        <v>3</v>
      </c>
      <c r="N150" s="3">
        <v>43</v>
      </c>
      <c r="O150" s="3">
        <v>45.75</v>
      </c>
      <c r="P150" s="3">
        <v>35.130000000000003</v>
      </c>
      <c r="Q150" s="3">
        <v>109</v>
      </c>
      <c r="R150" s="3">
        <v>1.6</v>
      </c>
      <c r="S150" s="3">
        <v>0</v>
      </c>
      <c r="T150" s="3">
        <v>0</v>
      </c>
      <c r="U150" s="3">
        <v>0</v>
      </c>
    </row>
    <row r="151" spans="1:21" ht="19.5" customHeight="1">
      <c r="A151" s="3" t="s">
        <v>40</v>
      </c>
      <c r="B151" s="3" t="s">
        <v>64</v>
      </c>
      <c r="C151" s="3">
        <v>200</v>
      </c>
      <c r="D151" s="3">
        <v>3.9</v>
      </c>
      <c r="E151" s="3">
        <v>2.9</v>
      </c>
      <c r="F151" s="3">
        <v>11.2</v>
      </c>
      <c r="G151" s="3">
        <v>86</v>
      </c>
      <c r="H151" s="3">
        <v>0.03</v>
      </c>
      <c r="I151" s="3">
        <v>0.13</v>
      </c>
      <c r="J151" s="3">
        <v>13.29</v>
      </c>
      <c r="K151" s="3">
        <v>0</v>
      </c>
      <c r="L151" s="3">
        <v>0.52</v>
      </c>
      <c r="M151" s="3">
        <v>38.549999999999997</v>
      </c>
      <c r="N151" s="3">
        <v>183.98</v>
      </c>
      <c r="O151" s="3">
        <v>148.32</v>
      </c>
      <c r="P151" s="3">
        <v>30.67</v>
      </c>
      <c r="Q151" s="3">
        <v>106.79</v>
      </c>
      <c r="R151" s="3">
        <v>1.06</v>
      </c>
      <c r="S151" s="3">
        <v>9</v>
      </c>
      <c r="T151" s="3">
        <v>1.76</v>
      </c>
      <c r="U151" s="3">
        <v>20</v>
      </c>
    </row>
    <row r="152" spans="1:21" ht="20.25" customHeight="1">
      <c r="A152" s="3" t="s">
        <v>31</v>
      </c>
      <c r="B152" s="3" t="s">
        <v>32</v>
      </c>
      <c r="C152" s="3">
        <v>30</v>
      </c>
      <c r="D152" s="3">
        <v>2.2999999999999998</v>
      </c>
      <c r="E152" s="3">
        <v>0.2</v>
      </c>
      <c r="F152" s="3">
        <v>14.8</v>
      </c>
      <c r="G152" s="3">
        <v>70.3</v>
      </c>
      <c r="H152" s="3">
        <v>0.03</v>
      </c>
      <c r="I152" s="3">
        <v>0.01</v>
      </c>
      <c r="J152" s="3">
        <v>0</v>
      </c>
      <c r="K152" s="3">
        <v>0</v>
      </c>
      <c r="L152" s="3">
        <v>0</v>
      </c>
      <c r="M152" s="3">
        <v>149.69999999999999</v>
      </c>
      <c r="N152" s="3">
        <v>27.9</v>
      </c>
      <c r="O152" s="3">
        <v>6</v>
      </c>
      <c r="P152" s="3">
        <v>4.2</v>
      </c>
      <c r="Q152" s="3">
        <v>19.5</v>
      </c>
      <c r="R152" s="3">
        <v>0.33</v>
      </c>
      <c r="S152" s="3">
        <v>0.96</v>
      </c>
      <c r="T152" s="3">
        <v>1.8</v>
      </c>
      <c r="U152" s="3">
        <v>4.3499999999999996</v>
      </c>
    </row>
    <row r="153" spans="1:21" ht="21" customHeight="1">
      <c r="A153" s="3" t="s">
        <v>31</v>
      </c>
      <c r="B153" s="3" t="s">
        <v>33</v>
      </c>
      <c r="C153" s="3">
        <v>20</v>
      </c>
      <c r="D153" s="3">
        <v>1.3</v>
      </c>
      <c r="E153" s="3">
        <v>0.2</v>
      </c>
      <c r="F153" s="3">
        <v>6.7</v>
      </c>
      <c r="G153" s="3">
        <v>34.200000000000003</v>
      </c>
      <c r="H153" s="3">
        <v>0.04</v>
      </c>
      <c r="I153" s="3">
        <v>0.02</v>
      </c>
      <c r="J153" s="3">
        <v>0</v>
      </c>
      <c r="K153" s="3">
        <v>0</v>
      </c>
      <c r="L153" s="3">
        <v>0</v>
      </c>
      <c r="M153" s="3">
        <v>122</v>
      </c>
      <c r="N153" s="3">
        <v>49</v>
      </c>
      <c r="O153" s="3">
        <v>7</v>
      </c>
      <c r="P153" s="3">
        <v>9.4</v>
      </c>
      <c r="Q153" s="3">
        <v>31.6</v>
      </c>
      <c r="R153" s="3">
        <v>0.78</v>
      </c>
      <c r="S153" s="3">
        <v>0</v>
      </c>
      <c r="T153" s="3">
        <v>6.18</v>
      </c>
      <c r="U153" s="3">
        <v>0</v>
      </c>
    </row>
    <row r="154" spans="1:21" ht="21" customHeight="1">
      <c r="A154" s="3"/>
      <c r="B154" s="2" t="s">
        <v>34</v>
      </c>
      <c r="C154" s="2">
        <v>600</v>
      </c>
      <c r="D154" s="2">
        <f t="shared" ref="D154:U154" si="18">SUM(D148:D153)</f>
        <v>25.2</v>
      </c>
      <c r="E154" s="2">
        <f t="shared" si="18"/>
        <v>25.709999999999997</v>
      </c>
      <c r="F154" s="2">
        <f t="shared" si="18"/>
        <v>84.78</v>
      </c>
      <c r="G154" s="2">
        <f t="shared" si="18"/>
        <v>669.9</v>
      </c>
      <c r="H154" s="2">
        <f t="shared" si="18"/>
        <v>0.2</v>
      </c>
      <c r="I154" s="2">
        <f t="shared" si="18"/>
        <v>0.22</v>
      </c>
      <c r="J154" s="2">
        <f t="shared" si="18"/>
        <v>806.67</v>
      </c>
      <c r="K154" s="2">
        <f t="shared" si="18"/>
        <v>0.12</v>
      </c>
      <c r="L154" s="2">
        <f t="shared" si="18"/>
        <v>5.9399999999999995</v>
      </c>
      <c r="M154" s="2">
        <f t="shared" si="18"/>
        <v>582.04</v>
      </c>
      <c r="N154" s="2">
        <f t="shared" si="18"/>
        <v>491.14</v>
      </c>
      <c r="O154" s="2">
        <f t="shared" si="18"/>
        <v>347.57</v>
      </c>
      <c r="P154" s="2">
        <f t="shared" si="18"/>
        <v>103.97000000000001</v>
      </c>
      <c r="Q154" s="2">
        <f t="shared" si="18"/>
        <v>337.27000000000004</v>
      </c>
      <c r="R154" s="2">
        <f t="shared" si="18"/>
        <v>5.330000000000001</v>
      </c>
      <c r="S154" s="2">
        <f t="shared" si="18"/>
        <v>45.07</v>
      </c>
      <c r="T154" s="2">
        <f t="shared" si="18"/>
        <v>9.93</v>
      </c>
      <c r="U154" s="2">
        <f t="shared" si="18"/>
        <v>60.230000000000004</v>
      </c>
    </row>
    <row r="155" spans="1:21" ht="21" customHeight="1">
      <c r="A155" s="3"/>
      <c r="B155" s="5" t="s">
        <v>35</v>
      </c>
      <c r="C155" s="5">
        <f>C154</f>
        <v>600</v>
      </c>
      <c r="D155" s="5">
        <f t="shared" ref="D155:U155" si="19">D154</f>
        <v>25.2</v>
      </c>
      <c r="E155" s="5">
        <f t="shared" si="19"/>
        <v>25.709999999999997</v>
      </c>
      <c r="F155" s="5">
        <f t="shared" si="19"/>
        <v>84.78</v>
      </c>
      <c r="G155" s="5">
        <f t="shared" si="19"/>
        <v>669.9</v>
      </c>
      <c r="H155" s="5">
        <f t="shared" si="19"/>
        <v>0.2</v>
      </c>
      <c r="I155" s="5">
        <f t="shared" si="19"/>
        <v>0.22</v>
      </c>
      <c r="J155" s="5">
        <f t="shared" si="19"/>
        <v>806.67</v>
      </c>
      <c r="K155" s="5">
        <f t="shared" si="19"/>
        <v>0.12</v>
      </c>
      <c r="L155" s="5">
        <f t="shared" si="19"/>
        <v>5.9399999999999995</v>
      </c>
      <c r="M155" s="5">
        <f t="shared" si="19"/>
        <v>582.04</v>
      </c>
      <c r="N155" s="5">
        <f t="shared" si="19"/>
        <v>491.14</v>
      </c>
      <c r="O155" s="5">
        <f t="shared" si="19"/>
        <v>347.57</v>
      </c>
      <c r="P155" s="5">
        <f t="shared" si="19"/>
        <v>103.97000000000001</v>
      </c>
      <c r="Q155" s="5">
        <f t="shared" si="19"/>
        <v>337.27000000000004</v>
      </c>
      <c r="R155" s="5">
        <f t="shared" si="19"/>
        <v>5.330000000000001</v>
      </c>
      <c r="S155" s="5">
        <f t="shared" si="19"/>
        <v>45.07</v>
      </c>
      <c r="T155" s="5">
        <f t="shared" si="19"/>
        <v>9.93</v>
      </c>
      <c r="U155" s="5">
        <f t="shared" si="19"/>
        <v>60.230000000000004</v>
      </c>
    </row>
    <row r="156" spans="1:21" ht="21" customHeight="1">
      <c r="A156" s="8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</row>
    <row r="157" spans="1:21" ht="21" customHeight="1">
      <c r="A157" s="61" t="s">
        <v>104</v>
      </c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1:21" ht="21" customHeight="1">
      <c r="A158" s="56" t="s">
        <v>0</v>
      </c>
      <c r="B158" s="56" t="s">
        <v>108</v>
      </c>
      <c r="C158" s="69" t="s">
        <v>1</v>
      </c>
      <c r="D158" s="71" t="s">
        <v>109</v>
      </c>
      <c r="E158" s="72"/>
      <c r="F158" s="73"/>
      <c r="G158" s="63" t="s">
        <v>5</v>
      </c>
      <c r="H158" s="68" t="s">
        <v>106</v>
      </c>
      <c r="I158" s="68"/>
      <c r="J158" s="68"/>
      <c r="K158" s="68"/>
      <c r="L158" s="68"/>
      <c r="M158" s="68" t="s">
        <v>107</v>
      </c>
      <c r="N158" s="68"/>
      <c r="O158" s="68"/>
      <c r="P158" s="68"/>
      <c r="Q158" s="68"/>
      <c r="R158" s="68"/>
      <c r="S158" s="68"/>
      <c r="T158" s="68"/>
      <c r="U158" s="68"/>
    </row>
    <row r="159" spans="1:21" ht="21" customHeight="1">
      <c r="A159" s="56"/>
      <c r="B159" s="56"/>
      <c r="C159" s="70"/>
      <c r="D159" s="29" t="s">
        <v>2</v>
      </c>
      <c r="E159" s="30" t="s">
        <v>3</v>
      </c>
      <c r="F159" s="30" t="s">
        <v>4</v>
      </c>
      <c r="G159" s="64"/>
      <c r="H159" s="37" t="s">
        <v>6</v>
      </c>
      <c r="I159" s="37" t="s">
        <v>7</v>
      </c>
      <c r="J159" s="37" t="s">
        <v>8</v>
      </c>
      <c r="K159" s="37" t="s">
        <v>9</v>
      </c>
      <c r="L159" s="37" t="s">
        <v>10</v>
      </c>
      <c r="M159" s="37" t="s">
        <v>11</v>
      </c>
      <c r="N159" s="37" t="s">
        <v>12</v>
      </c>
      <c r="O159" s="37" t="s">
        <v>13</v>
      </c>
      <c r="P159" s="37" t="s">
        <v>14</v>
      </c>
      <c r="Q159" s="37" t="s">
        <v>15</v>
      </c>
      <c r="R159" s="37" t="s">
        <v>16</v>
      </c>
      <c r="S159" s="37" t="s">
        <v>17</v>
      </c>
      <c r="T159" s="37" t="s">
        <v>18</v>
      </c>
      <c r="U159" s="37" t="s">
        <v>19</v>
      </c>
    </row>
    <row r="160" spans="1:21">
      <c r="A160" s="2"/>
      <c r="B160" s="2"/>
      <c r="C160" s="37" t="s">
        <v>20</v>
      </c>
      <c r="D160" s="37" t="s">
        <v>20</v>
      </c>
      <c r="E160" s="37" t="s">
        <v>20</v>
      </c>
      <c r="F160" s="37" t="s">
        <v>20</v>
      </c>
      <c r="G160" s="37" t="s">
        <v>21</v>
      </c>
      <c r="H160" s="37" t="s">
        <v>22</v>
      </c>
      <c r="I160" s="37" t="s">
        <v>22</v>
      </c>
      <c r="J160" s="37" t="s">
        <v>23</v>
      </c>
      <c r="K160" s="37" t="s">
        <v>24</v>
      </c>
      <c r="L160" s="37" t="s">
        <v>22</v>
      </c>
      <c r="M160" s="37" t="s">
        <v>22</v>
      </c>
      <c r="N160" s="37" t="s">
        <v>22</v>
      </c>
      <c r="O160" s="37" t="s">
        <v>22</v>
      </c>
      <c r="P160" s="37" t="s">
        <v>22</v>
      </c>
      <c r="Q160" s="37" t="s">
        <v>22</v>
      </c>
      <c r="R160" s="37" t="s">
        <v>22</v>
      </c>
      <c r="S160" s="37" t="s">
        <v>24</v>
      </c>
      <c r="T160" s="37" t="s">
        <v>24</v>
      </c>
      <c r="U160" s="37" t="s">
        <v>24</v>
      </c>
    </row>
    <row r="161" spans="1:21">
      <c r="A161" s="3"/>
      <c r="B161" s="4" t="s">
        <v>71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>
      <c r="A162" s="3"/>
      <c r="B162" s="2" t="s">
        <v>119</v>
      </c>
      <c r="C162" s="6" t="s">
        <v>128</v>
      </c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30">
      <c r="A163" s="3" t="s">
        <v>43</v>
      </c>
      <c r="B163" s="21" t="s">
        <v>81</v>
      </c>
      <c r="C163" s="3">
        <v>60</v>
      </c>
      <c r="D163" s="3">
        <v>0.8</v>
      </c>
      <c r="E163" s="3">
        <v>2.7</v>
      </c>
      <c r="F163" s="3">
        <v>4.5999999999999996</v>
      </c>
      <c r="G163" s="3">
        <v>45.6</v>
      </c>
      <c r="H163" s="3">
        <v>0.01</v>
      </c>
      <c r="I163" s="3">
        <v>0.02</v>
      </c>
      <c r="J163" s="3">
        <v>0.68</v>
      </c>
      <c r="K163" s="3">
        <v>0</v>
      </c>
      <c r="L163" s="3">
        <v>2.2799999999999998</v>
      </c>
      <c r="M163" s="3">
        <v>78.77</v>
      </c>
      <c r="N163" s="3">
        <v>136.27000000000001</v>
      </c>
      <c r="O163" s="3">
        <v>19.21</v>
      </c>
      <c r="P163" s="3">
        <v>10.95</v>
      </c>
      <c r="Q163" s="3">
        <v>21.51</v>
      </c>
      <c r="R163" s="3">
        <v>0.7</v>
      </c>
      <c r="S163" s="3">
        <v>11.99</v>
      </c>
      <c r="T163" s="3">
        <v>0.35</v>
      </c>
      <c r="U163" s="3">
        <v>11.4</v>
      </c>
    </row>
    <row r="164" spans="1:21" ht="18.75" customHeight="1">
      <c r="A164" s="3" t="s">
        <v>58</v>
      </c>
      <c r="B164" s="3" t="s">
        <v>59</v>
      </c>
      <c r="C164" s="3">
        <v>180</v>
      </c>
      <c r="D164" s="3">
        <v>4.3</v>
      </c>
      <c r="E164" s="3">
        <v>5.8</v>
      </c>
      <c r="F164" s="3">
        <v>43.7</v>
      </c>
      <c r="G164" s="3">
        <v>244.2</v>
      </c>
      <c r="H164" s="3">
        <v>0.04</v>
      </c>
      <c r="I164" s="3">
        <v>0.03</v>
      </c>
      <c r="J164" s="3">
        <v>22.03</v>
      </c>
      <c r="K164" s="3">
        <v>0.11</v>
      </c>
      <c r="L164" s="3">
        <v>0</v>
      </c>
      <c r="M164" s="3">
        <v>183.36</v>
      </c>
      <c r="N164" s="3">
        <v>55.86</v>
      </c>
      <c r="O164" s="3">
        <v>127.98</v>
      </c>
      <c r="P164" s="3">
        <v>28.3</v>
      </c>
      <c r="Q164" s="3">
        <v>87.09</v>
      </c>
      <c r="R164" s="3">
        <v>0.59</v>
      </c>
      <c r="S164" s="3">
        <v>24.91</v>
      </c>
      <c r="T164" s="3">
        <v>8.68</v>
      </c>
      <c r="U164" s="3">
        <v>32.630000000000003</v>
      </c>
    </row>
    <row r="165" spans="1:21" ht="28.5" customHeight="1">
      <c r="A165" s="3" t="s">
        <v>46</v>
      </c>
      <c r="B165" s="3" t="s">
        <v>47</v>
      </c>
      <c r="C165" s="35" t="s">
        <v>140</v>
      </c>
      <c r="D165" s="3">
        <v>13.76</v>
      </c>
      <c r="E165" s="3">
        <v>13.91</v>
      </c>
      <c r="F165" s="3">
        <v>3.9</v>
      </c>
      <c r="G165" s="3">
        <v>195.8</v>
      </c>
      <c r="H165" s="3">
        <v>0.04</v>
      </c>
      <c r="I165" s="3">
        <v>0.12</v>
      </c>
      <c r="J165" s="3">
        <v>25.46</v>
      </c>
      <c r="K165" s="3">
        <v>7.0000000000000007E-2</v>
      </c>
      <c r="L165" s="3">
        <v>1</v>
      </c>
      <c r="M165" s="3">
        <v>122</v>
      </c>
      <c r="N165" s="3">
        <v>322</v>
      </c>
      <c r="O165" s="3">
        <v>55</v>
      </c>
      <c r="P165" s="3">
        <v>23</v>
      </c>
      <c r="Q165" s="3">
        <v>166</v>
      </c>
      <c r="R165" s="3">
        <v>2.5</v>
      </c>
      <c r="S165" s="3">
        <v>17.059999999999999</v>
      </c>
      <c r="T165" s="3">
        <v>0.4</v>
      </c>
      <c r="U165" s="3">
        <v>62.71</v>
      </c>
    </row>
    <row r="166" spans="1:21" ht="22.5" customHeight="1">
      <c r="A166" s="3" t="s">
        <v>29</v>
      </c>
      <c r="B166" s="3" t="s">
        <v>75</v>
      </c>
      <c r="C166" s="3">
        <v>200</v>
      </c>
      <c r="D166" s="3">
        <v>0.98</v>
      </c>
      <c r="E166" s="3">
        <v>0.05</v>
      </c>
      <c r="F166" s="3">
        <v>15.64</v>
      </c>
      <c r="G166" s="3">
        <v>66.900000000000006</v>
      </c>
      <c r="H166" s="3">
        <v>0.01</v>
      </c>
      <c r="I166" s="3">
        <v>0.03</v>
      </c>
      <c r="J166" s="3">
        <v>69.959999999999994</v>
      </c>
      <c r="K166" s="3">
        <v>0</v>
      </c>
      <c r="L166" s="3">
        <v>0</v>
      </c>
      <c r="M166" s="3">
        <v>3</v>
      </c>
      <c r="N166" s="3">
        <v>285</v>
      </c>
      <c r="O166" s="3">
        <v>90</v>
      </c>
      <c r="P166" s="3">
        <v>18</v>
      </c>
      <c r="Q166" s="3">
        <v>25</v>
      </c>
      <c r="R166" s="3">
        <v>0.6</v>
      </c>
      <c r="S166" s="3">
        <v>0</v>
      </c>
      <c r="T166" s="3">
        <v>0</v>
      </c>
      <c r="U166" s="3">
        <v>0</v>
      </c>
    </row>
    <row r="167" spans="1:21" ht="22.5" customHeight="1">
      <c r="A167" s="3" t="s">
        <v>31</v>
      </c>
      <c r="B167" s="3" t="s">
        <v>33</v>
      </c>
      <c r="C167" s="3">
        <v>20</v>
      </c>
      <c r="D167" s="3">
        <v>1.3</v>
      </c>
      <c r="E167" s="3">
        <v>0.2</v>
      </c>
      <c r="F167" s="3">
        <v>6.7</v>
      </c>
      <c r="G167" s="3">
        <v>34.200000000000003</v>
      </c>
      <c r="H167" s="3">
        <v>0.04</v>
      </c>
      <c r="I167" s="3">
        <v>0.02</v>
      </c>
      <c r="J167" s="3">
        <v>0</v>
      </c>
      <c r="K167" s="3">
        <v>0</v>
      </c>
      <c r="L167" s="3">
        <v>0</v>
      </c>
      <c r="M167" s="3">
        <v>122</v>
      </c>
      <c r="N167" s="3">
        <v>49</v>
      </c>
      <c r="O167" s="3">
        <v>7</v>
      </c>
      <c r="P167" s="3">
        <v>9.4</v>
      </c>
      <c r="Q167" s="3">
        <v>31.6</v>
      </c>
      <c r="R167" s="3">
        <v>0.78</v>
      </c>
      <c r="S167" s="3">
        <v>0</v>
      </c>
      <c r="T167" s="3">
        <v>6.18</v>
      </c>
      <c r="U167" s="3">
        <v>0</v>
      </c>
    </row>
    <row r="168" spans="1:21" ht="22.5" customHeight="1">
      <c r="A168" s="3" t="s">
        <v>31</v>
      </c>
      <c r="B168" s="3" t="s">
        <v>32</v>
      </c>
      <c r="C168" s="3">
        <v>30</v>
      </c>
      <c r="D168" s="3">
        <v>2.2999999999999998</v>
      </c>
      <c r="E168" s="3">
        <v>0.2</v>
      </c>
      <c r="F168" s="3">
        <v>14.8</v>
      </c>
      <c r="G168" s="3">
        <v>70.3</v>
      </c>
      <c r="H168" s="3">
        <v>0.03</v>
      </c>
      <c r="I168" s="3">
        <v>0.01</v>
      </c>
      <c r="J168" s="3">
        <v>0</v>
      </c>
      <c r="K168" s="3">
        <v>0</v>
      </c>
      <c r="L168" s="3">
        <v>0</v>
      </c>
      <c r="M168" s="3">
        <v>149.69999999999999</v>
      </c>
      <c r="N168" s="3">
        <v>27.9</v>
      </c>
      <c r="O168" s="3">
        <v>6</v>
      </c>
      <c r="P168" s="3">
        <v>4.2</v>
      </c>
      <c r="Q168" s="3">
        <v>19.5</v>
      </c>
      <c r="R168" s="3">
        <v>0.33</v>
      </c>
      <c r="S168" s="3">
        <v>0.96</v>
      </c>
      <c r="T168" s="3">
        <v>1.8</v>
      </c>
      <c r="U168" s="3">
        <v>4.3499999999999996</v>
      </c>
    </row>
    <row r="169" spans="1:21" ht="22.5" customHeight="1">
      <c r="A169" s="3"/>
      <c r="B169" s="2" t="s">
        <v>34</v>
      </c>
      <c r="C169" s="2">
        <v>590</v>
      </c>
      <c r="D169" s="2">
        <f t="shared" ref="D169:U169" si="20">SUM(D163:D168)</f>
        <v>23.44</v>
      </c>
      <c r="E169" s="2">
        <f t="shared" si="20"/>
        <v>22.86</v>
      </c>
      <c r="F169" s="2">
        <f t="shared" si="20"/>
        <v>89.34</v>
      </c>
      <c r="G169" s="2">
        <f t="shared" si="20"/>
        <v>657</v>
      </c>
      <c r="H169" s="2">
        <f t="shared" si="20"/>
        <v>0.16999999999999998</v>
      </c>
      <c r="I169" s="2">
        <f t="shared" si="20"/>
        <v>0.22999999999999998</v>
      </c>
      <c r="J169" s="2">
        <f t="shared" si="20"/>
        <v>118.13</v>
      </c>
      <c r="K169" s="2">
        <f t="shared" si="20"/>
        <v>0.18</v>
      </c>
      <c r="L169" s="2">
        <f t="shared" si="20"/>
        <v>3.28</v>
      </c>
      <c r="M169" s="2">
        <f t="shared" si="20"/>
        <v>658.82999999999993</v>
      </c>
      <c r="N169" s="2">
        <f t="shared" si="20"/>
        <v>876.03</v>
      </c>
      <c r="O169" s="2">
        <f t="shared" si="20"/>
        <v>305.19</v>
      </c>
      <c r="P169" s="2">
        <f t="shared" si="20"/>
        <v>93.850000000000009</v>
      </c>
      <c r="Q169" s="2">
        <f t="shared" si="20"/>
        <v>350.70000000000005</v>
      </c>
      <c r="R169" s="2">
        <f t="shared" si="20"/>
        <v>5.5</v>
      </c>
      <c r="S169" s="2">
        <f t="shared" si="20"/>
        <v>54.919999999999995</v>
      </c>
      <c r="T169" s="2">
        <f t="shared" si="20"/>
        <v>17.41</v>
      </c>
      <c r="U169" s="2">
        <f t="shared" si="20"/>
        <v>111.09</v>
      </c>
    </row>
    <row r="170" spans="1:21" ht="22.5" customHeight="1">
      <c r="A170" s="3"/>
      <c r="B170" s="5" t="s">
        <v>35</v>
      </c>
      <c r="C170" s="5">
        <f>C169</f>
        <v>590</v>
      </c>
      <c r="D170" s="5">
        <f t="shared" ref="D170:U170" si="21">D169</f>
        <v>23.44</v>
      </c>
      <c r="E170" s="5">
        <f t="shared" si="21"/>
        <v>22.86</v>
      </c>
      <c r="F170" s="5">
        <f t="shared" si="21"/>
        <v>89.34</v>
      </c>
      <c r="G170" s="5">
        <f t="shared" si="21"/>
        <v>657</v>
      </c>
      <c r="H170" s="5">
        <f t="shared" si="21"/>
        <v>0.16999999999999998</v>
      </c>
      <c r="I170" s="5">
        <f t="shared" si="21"/>
        <v>0.22999999999999998</v>
      </c>
      <c r="J170" s="5">
        <f t="shared" si="21"/>
        <v>118.13</v>
      </c>
      <c r="K170" s="5">
        <f t="shared" si="21"/>
        <v>0.18</v>
      </c>
      <c r="L170" s="5">
        <f t="shared" si="21"/>
        <v>3.28</v>
      </c>
      <c r="M170" s="5">
        <f t="shared" si="21"/>
        <v>658.82999999999993</v>
      </c>
      <c r="N170" s="5">
        <f t="shared" si="21"/>
        <v>876.03</v>
      </c>
      <c r="O170" s="5">
        <f t="shared" si="21"/>
        <v>305.19</v>
      </c>
      <c r="P170" s="5">
        <f t="shared" si="21"/>
        <v>93.850000000000009</v>
      </c>
      <c r="Q170" s="5">
        <f t="shared" si="21"/>
        <v>350.70000000000005</v>
      </c>
      <c r="R170" s="5">
        <f t="shared" si="21"/>
        <v>5.5</v>
      </c>
      <c r="S170" s="5">
        <f t="shared" si="21"/>
        <v>54.919999999999995</v>
      </c>
      <c r="T170" s="5">
        <f t="shared" si="21"/>
        <v>17.41</v>
      </c>
      <c r="U170" s="5">
        <f t="shared" si="21"/>
        <v>111.09</v>
      </c>
    </row>
    <row r="171" spans="1:21" ht="22.5" customHeight="1">
      <c r="A171" s="11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20"/>
      <c r="U171" s="20"/>
    </row>
    <row r="172" spans="1:21" ht="22.5" customHeight="1">
      <c r="A172" s="62" t="s">
        <v>105</v>
      </c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</row>
    <row r="173" spans="1:21" ht="19.5" customHeight="1">
      <c r="A173" s="56" t="s">
        <v>0</v>
      </c>
      <c r="B173" s="56" t="s">
        <v>108</v>
      </c>
      <c r="C173" s="69" t="s">
        <v>1</v>
      </c>
      <c r="D173" s="71" t="s">
        <v>109</v>
      </c>
      <c r="E173" s="72"/>
      <c r="F173" s="73"/>
      <c r="G173" s="63" t="s">
        <v>5</v>
      </c>
      <c r="H173" s="68" t="s">
        <v>106</v>
      </c>
      <c r="I173" s="68"/>
      <c r="J173" s="68"/>
      <c r="K173" s="68"/>
      <c r="L173" s="68"/>
      <c r="M173" s="68" t="s">
        <v>107</v>
      </c>
      <c r="N173" s="68"/>
      <c r="O173" s="68"/>
      <c r="P173" s="68"/>
      <c r="Q173" s="68"/>
      <c r="R173" s="68"/>
      <c r="S173" s="68"/>
      <c r="T173" s="68"/>
      <c r="U173" s="68"/>
    </row>
    <row r="174" spans="1:21" ht="18.75" customHeight="1">
      <c r="A174" s="56"/>
      <c r="B174" s="56"/>
      <c r="C174" s="70"/>
      <c r="D174" s="29" t="s">
        <v>2</v>
      </c>
      <c r="E174" s="30" t="s">
        <v>3</v>
      </c>
      <c r="F174" s="30" t="s">
        <v>4</v>
      </c>
      <c r="G174" s="64"/>
      <c r="H174" s="43" t="s">
        <v>6</v>
      </c>
      <c r="I174" s="43" t="s">
        <v>7</v>
      </c>
      <c r="J174" s="43" t="s">
        <v>8</v>
      </c>
      <c r="K174" s="43" t="s">
        <v>9</v>
      </c>
      <c r="L174" s="43" t="s">
        <v>10</v>
      </c>
      <c r="M174" s="43" t="s">
        <v>11</v>
      </c>
      <c r="N174" s="43" t="s">
        <v>12</v>
      </c>
      <c r="O174" s="43" t="s">
        <v>13</v>
      </c>
      <c r="P174" s="43" t="s">
        <v>14</v>
      </c>
      <c r="Q174" s="43" t="s">
        <v>15</v>
      </c>
      <c r="R174" s="43" t="s">
        <v>16</v>
      </c>
      <c r="S174" s="43" t="s">
        <v>17</v>
      </c>
      <c r="T174" s="43" t="s">
        <v>18</v>
      </c>
      <c r="U174" s="43" t="s">
        <v>19</v>
      </c>
    </row>
    <row r="175" spans="1:21">
      <c r="A175" s="2"/>
      <c r="B175" s="2"/>
      <c r="C175" s="43" t="s">
        <v>20</v>
      </c>
      <c r="D175" s="43" t="s">
        <v>20</v>
      </c>
      <c r="E175" s="43" t="s">
        <v>20</v>
      </c>
      <c r="F175" s="43" t="s">
        <v>20</v>
      </c>
      <c r="G175" s="43" t="s">
        <v>21</v>
      </c>
      <c r="H175" s="43" t="s">
        <v>22</v>
      </c>
      <c r="I175" s="43" t="s">
        <v>22</v>
      </c>
      <c r="J175" s="43" t="s">
        <v>23</v>
      </c>
      <c r="K175" s="43" t="s">
        <v>24</v>
      </c>
      <c r="L175" s="43" t="s">
        <v>22</v>
      </c>
      <c r="M175" s="43" t="s">
        <v>22</v>
      </c>
      <c r="N175" s="43" t="s">
        <v>22</v>
      </c>
      <c r="O175" s="43" t="s">
        <v>22</v>
      </c>
      <c r="P175" s="43" t="s">
        <v>22</v>
      </c>
      <c r="Q175" s="43" t="s">
        <v>22</v>
      </c>
      <c r="R175" s="43" t="s">
        <v>22</v>
      </c>
      <c r="S175" s="43" t="s">
        <v>24</v>
      </c>
      <c r="T175" s="43" t="s">
        <v>24</v>
      </c>
      <c r="U175" s="43" t="s">
        <v>24</v>
      </c>
    </row>
    <row r="176" spans="1:21">
      <c r="A176" s="3"/>
      <c r="B176" s="4" t="s">
        <v>72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21" customHeight="1">
      <c r="A177" s="3"/>
      <c r="B177" s="2" t="s">
        <v>119</v>
      </c>
      <c r="C177" s="6" t="s">
        <v>128</v>
      </c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27.75" customHeight="1">
      <c r="A178" s="3" t="s">
        <v>51</v>
      </c>
      <c r="B178" s="46" t="s">
        <v>52</v>
      </c>
      <c r="C178" s="3">
        <v>60</v>
      </c>
      <c r="D178" s="3">
        <v>0.8</v>
      </c>
      <c r="E178" s="3">
        <v>6.1</v>
      </c>
      <c r="F178" s="3">
        <v>3.6</v>
      </c>
      <c r="G178" s="3">
        <v>72.5</v>
      </c>
      <c r="H178" s="3">
        <v>0.02</v>
      </c>
      <c r="I178" s="3">
        <v>0.02</v>
      </c>
      <c r="J178" s="3">
        <v>241.63</v>
      </c>
      <c r="K178" s="3">
        <v>0</v>
      </c>
      <c r="L178" s="3">
        <v>17.32</v>
      </c>
      <c r="M178" s="3">
        <v>87.51</v>
      </c>
      <c r="N178" s="3">
        <v>160.13999999999999</v>
      </c>
      <c r="O178" s="3">
        <v>23.5</v>
      </c>
      <c r="P178" s="3">
        <v>11.17</v>
      </c>
      <c r="Q178" s="3">
        <v>18.8</v>
      </c>
      <c r="R178" s="3">
        <v>0.56000000000000005</v>
      </c>
      <c r="S178" s="3">
        <v>9.8699999999999992</v>
      </c>
      <c r="T178" s="3">
        <v>0.15</v>
      </c>
      <c r="U178" s="3">
        <v>10.98</v>
      </c>
    </row>
    <row r="179" spans="1:21" ht="32.25" customHeight="1">
      <c r="A179" s="49" t="s">
        <v>143</v>
      </c>
      <c r="B179" s="51" t="s">
        <v>144</v>
      </c>
      <c r="C179" s="47">
        <v>200</v>
      </c>
      <c r="D179" s="47">
        <v>10.34</v>
      </c>
      <c r="E179" s="47">
        <v>12.175000000000001</v>
      </c>
      <c r="F179" s="47">
        <v>20.34</v>
      </c>
      <c r="G179" s="47">
        <v>237</v>
      </c>
      <c r="H179" s="47">
        <v>0.159</v>
      </c>
      <c r="I179" s="47">
        <v>0</v>
      </c>
      <c r="J179" s="47">
        <v>0.18</v>
      </c>
      <c r="K179" s="47">
        <v>0</v>
      </c>
      <c r="L179" s="47">
        <v>0.49099999999999999</v>
      </c>
      <c r="M179" s="47">
        <v>0</v>
      </c>
      <c r="N179" s="47">
        <v>0</v>
      </c>
      <c r="O179" s="47">
        <v>79.453000000000003</v>
      </c>
      <c r="P179" s="47">
        <v>10.579000000000001</v>
      </c>
      <c r="Q179" s="47">
        <v>239.018</v>
      </c>
      <c r="R179" s="47">
        <v>0.01</v>
      </c>
      <c r="S179" s="47">
        <v>0</v>
      </c>
      <c r="T179" s="47">
        <v>0</v>
      </c>
      <c r="U179" s="47">
        <v>0</v>
      </c>
    </row>
    <row r="180" spans="1:21" ht="20.25" customHeight="1">
      <c r="A180" s="3" t="s">
        <v>48</v>
      </c>
      <c r="B180" s="3" t="s">
        <v>49</v>
      </c>
      <c r="C180" s="7">
        <v>207</v>
      </c>
      <c r="D180" s="3">
        <v>0.2</v>
      </c>
      <c r="E180" s="3">
        <v>0.1</v>
      </c>
      <c r="F180" s="3">
        <v>6.6</v>
      </c>
      <c r="G180" s="3">
        <v>27.9</v>
      </c>
      <c r="H180" s="3">
        <v>0</v>
      </c>
      <c r="I180" s="3">
        <v>0.01</v>
      </c>
      <c r="J180" s="3">
        <v>0.38</v>
      </c>
      <c r="K180" s="3">
        <v>0</v>
      </c>
      <c r="L180" s="3">
        <v>1.1599999999999999</v>
      </c>
      <c r="M180" s="3">
        <v>1.26</v>
      </c>
      <c r="N180" s="3">
        <v>30.23</v>
      </c>
      <c r="O180" s="3">
        <v>67</v>
      </c>
      <c r="P180" s="3">
        <v>4.5599999999999996</v>
      </c>
      <c r="Q180" s="3">
        <v>8.52</v>
      </c>
      <c r="R180" s="3">
        <v>0.77</v>
      </c>
      <c r="S180" s="3">
        <v>0.01</v>
      </c>
      <c r="T180" s="3">
        <v>0.02</v>
      </c>
      <c r="U180" s="3">
        <v>0.7</v>
      </c>
    </row>
    <row r="181" spans="1:21" ht="21" customHeight="1">
      <c r="A181" s="3" t="s">
        <v>31</v>
      </c>
      <c r="B181" s="3" t="s">
        <v>33</v>
      </c>
      <c r="C181" s="3">
        <v>20</v>
      </c>
      <c r="D181" s="3">
        <v>1.3</v>
      </c>
      <c r="E181" s="3">
        <v>0.2</v>
      </c>
      <c r="F181" s="3">
        <v>6.7</v>
      </c>
      <c r="G181" s="3">
        <v>34.200000000000003</v>
      </c>
      <c r="H181" s="3">
        <v>0.04</v>
      </c>
      <c r="I181" s="3">
        <v>0.02</v>
      </c>
      <c r="J181" s="3">
        <v>0</v>
      </c>
      <c r="K181" s="3">
        <v>0</v>
      </c>
      <c r="L181" s="3">
        <v>0</v>
      </c>
      <c r="M181" s="3">
        <v>122</v>
      </c>
      <c r="N181" s="3">
        <v>49</v>
      </c>
      <c r="O181" s="3">
        <v>7</v>
      </c>
      <c r="P181" s="3">
        <v>9.4</v>
      </c>
      <c r="Q181" s="3">
        <v>31.6</v>
      </c>
      <c r="R181" s="3">
        <v>0.78</v>
      </c>
      <c r="S181" s="3">
        <v>0</v>
      </c>
      <c r="T181" s="3">
        <v>6.18</v>
      </c>
      <c r="U181" s="3">
        <v>0</v>
      </c>
    </row>
    <row r="182" spans="1:21" ht="21" customHeight="1">
      <c r="A182" s="3" t="s">
        <v>31</v>
      </c>
      <c r="B182" s="3" t="s">
        <v>32</v>
      </c>
      <c r="C182" s="3">
        <v>30</v>
      </c>
      <c r="D182" s="3">
        <v>2.2999999999999998</v>
      </c>
      <c r="E182" s="3">
        <v>0.2</v>
      </c>
      <c r="F182" s="3">
        <v>14.8</v>
      </c>
      <c r="G182" s="3">
        <v>70.3</v>
      </c>
      <c r="H182" s="3">
        <v>0.03</v>
      </c>
      <c r="I182" s="3">
        <v>0.01</v>
      </c>
      <c r="J182" s="3">
        <v>0</v>
      </c>
      <c r="K182" s="3">
        <v>0</v>
      </c>
      <c r="L182" s="3">
        <v>0</v>
      </c>
      <c r="M182" s="3">
        <v>149.69999999999999</v>
      </c>
      <c r="N182" s="3">
        <v>27.9</v>
      </c>
      <c r="O182" s="3">
        <v>6</v>
      </c>
      <c r="P182" s="3">
        <v>4.2</v>
      </c>
      <c r="Q182" s="3">
        <v>19.5</v>
      </c>
      <c r="R182" s="3">
        <v>0.33</v>
      </c>
      <c r="S182" s="3">
        <v>0.96</v>
      </c>
      <c r="T182" s="3">
        <v>1.8</v>
      </c>
      <c r="U182" s="3">
        <v>4.3499999999999996</v>
      </c>
    </row>
    <row r="183" spans="1:21" ht="21" customHeight="1">
      <c r="A183" s="3"/>
      <c r="B183" s="2" t="s">
        <v>34</v>
      </c>
      <c r="C183" s="2">
        <v>517</v>
      </c>
      <c r="D183" s="2">
        <f>SUM(D178:D182)</f>
        <v>14.940000000000001</v>
      </c>
      <c r="E183" s="2">
        <f t="shared" ref="E183:U183" si="22">SUM(E178:E182)</f>
        <v>18.774999999999999</v>
      </c>
      <c r="F183" s="2">
        <f t="shared" si="22"/>
        <v>52.040000000000006</v>
      </c>
      <c r="G183" s="2">
        <f t="shared" si="22"/>
        <v>441.9</v>
      </c>
      <c r="H183" s="2">
        <f t="shared" si="22"/>
        <v>0.249</v>
      </c>
      <c r="I183" s="2">
        <f t="shared" si="22"/>
        <v>6.0000000000000005E-2</v>
      </c>
      <c r="J183" s="2">
        <f t="shared" si="22"/>
        <v>242.19</v>
      </c>
      <c r="K183" s="2">
        <f t="shared" si="22"/>
        <v>0</v>
      </c>
      <c r="L183" s="2">
        <f t="shared" si="22"/>
        <v>18.971</v>
      </c>
      <c r="M183" s="2">
        <f t="shared" si="22"/>
        <v>360.47</v>
      </c>
      <c r="N183" s="2">
        <f t="shared" si="22"/>
        <v>267.27</v>
      </c>
      <c r="O183" s="2">
        <f t="shared" si="22"/>
        <v>182.953</v>
      </c>
      <c r="P183" s="2">
        <f t="shared" si="22"/>
        <v>39.909000000000006</v>
      </c>
      <c r="Q183" s="2">
        <f t="shared" si="22"/>
        <v>317.43799999999999</v>
      </c>
      <c r="R183" s="2">
        <f t="shared" si="22"/>
        <v>2.4500000000000002</v>
      </c>
      <c r="S183" s="2">
        <f t="shared" si="22"/>
        <v>10.84</v>
      </c>
      <c r="T183" s="2">
        <f t="shared" si="22"/>
        <v>8.15</v>
      </c>
      <c r="U183" s="2">
        <f t="shared" si="22"/>
        <v>16.03</v>
      </c>
    </row>
    <row r="184" spans="1:21" ht="21" customHeight="1">
      <c r="A184" s="3"/>
      <c r="B184" s="5" t="s">
        <v>35</v>
      </c>
      <c r="C184" s="5">
        <v>517</v>
      </c>
      <c r="D184" s="5">
        <f>D183</f>
        <v>14.940000000000001</v>
      </c>
      <c r="E184" s="5">
        <f t="shared" ref="E184:U184" si="23">E183</f>
        <v>18.774999999999999</v>
      </c>
      <c r="F184" s="5">
        <f t="shared" si="23"/>
        <v>52.040000000000006</v>
      </c>
      <c r="G184" s="5">
        <f t="shared" si="23"/>
        <v>441.9</v>
      </c>
      <c r="H184" s="5">
        <f t="shared" si="23"/>
        <v>0.249</v>
      </c>
      <c r="I184" s="5">
        <f t="shared" si="23"/>
        <v>6.0000000000000005E-2</v>
      </c>
      <c r="J184" s="5">
        <f t="shared" si="23"/>
        <v>242.19</v>
      </c>
      <c r="K184" s="5">
        <f t="shared" si="23"/>
        <v>0</v>
      </c>
      <c r="L184" s="5">
        <f t="shared" si="23"/>
        <v>18.971</v>
      </c>
      <c r="M184" s="5">
        <f t="shared" si="23"/>
        <v>360.47</v>
      </c>
      <c r="N184" s="5">
        <f t="shared" si="23"/>
        <v>267.27</v>
      </c>
      <c r="O184" s="5">
        <f t="shared" si="23"/>
        <v>182.953</v>
      </c>
      <c r="P184" s="5">
        <f t="shared" si="23"/>
        <v>39.909000000000006</v>
      </c>
      <c r="Q184" s="5">
        <f t="shared" si="23"/>
        <v>317.43799999999999</v>
      </c>
      <c r="R184" s="5">
        <f t="shared" si="23"/>
        <v>2.4500000000000002</v>
      </c>
      <c r="S184" s="5">
        <f t="shared" si="23"/>
        <v>10.84</v>
      </c>
      <c r="T184" s="5">
        <f t="shared" si="23"/>
        <v>8.15</v>
      </c>
      <c r="U184" s="5">
        <f t="shared" si="23"/>
        <v>16.03</v>
      </c>
    </row>
    <row r="185" spans="1:21" ht="21" customHeight="1"/>
    <row r="186" spans="1:21" ht="21" customHeight="1">
      <c r="A186" s="10"/>
      <c r="B186" s="10"/>
      <c r="C186" s="10"/>
      <c r="D186" s="67" t="s">
        <v>117</v>
      </c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10"/>
      <c r="Q186" s="10"/>
      <c r="R186" s="10"/>
      <c r="S186" s="10"/>
      <c r="T186" s="10"/>
      <c r="U186" s="10"/>
    </row>
    <row r="187" spans="1:21" ht="21" customHeight="1">
      <c r="A187" s="60"/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10"/>
      <c r="U187" s="10"/>
    </row>
    <row r="188" spans="1:21" ht="15.75">
      <c r="A188" s="10"/>
      <c r="B188" s="66" t="s">
        <v>110</v>
      </c>
      <c r="C188" s="56" t="s">
        <v>109</v>
      </c>
      <c r="D188" s="56"/>
      <c r="E188" s="56"/>
      <c r="F188" s="63" t="s">
        <v>5</v>
      </c>
      <c r="G188" s="65" t="s">
        <v>106</v>
      </c>
      <c r="H188" s="65"/>
      <c r="I188" s="65"/>
      <c r="J188" s="65"/>
      <c r="K188" s="65"/>
      <c r="L188" s="65" t="s">
        <v>107</v>
      </c>
      <c r="M188" s="65"/>
      <c r="N188" s="65"/>
      <c r="O188" s="65"/>
      <c r="P188" s="65"/>
      <c r="Q188" s="65"/>
      <c r="R188" s="65"/>
      <c r="S188" s="65"/>
      <c r="T188" s="65"/>
      <c r="U188" s="10"/>
    </row>
    <row r="189" spans="1:21" ht="30">
      <c r="A189" s="10"/>
      <c r="B189" s="66"/>
      <c r="C189" s="28" t="s">
        <v>2</v>
      </c>
      <c r="D189" s="27" t="s">
        <v>3</v>
      </c>
      <c r="E189" s="27" t="s">
        <v>4</v>
      </c>
      <c r="F189" s="64"/>
      <c r="G189" s="37" t="s">
        <v>6</v>
      </c>
      <c r="H189" s="37" t="s">
        <v>7</v>
      </c>
      <c r="I189" s="37" t="s">
        <v>8</v>
      </c>
      <c r="J189" s="37" t="s">
        <v>9</v>
      </c>
      <c r="K189" s="37" t="s">
        <v>10</v>
      </c>
      <c r="L189" s="37" t="s">
        <v>11</v>
      </c>
      <c r="M189" s="37" t="s">
        <v>12</v>
      </c>
      <c r="N189" s="37" t="s">
        <v>13</v>
      </c>
      <c r="O189" s="37" t="s">
        <v>14</v>
      </c>
      <c r="P189" s="37" t="s">
        <v>15</v>
      </c>
      <c r="Q189" s="37" t="s">
        <v>16</v>
      </c>
      <c r="R189" s="37" t="s">
        <v>17</v>
      </c>
      <c r="S189" s="37" t="s">
        <v>18</v>
      </c>
      <c r="T189" s="37" t="s">
        <v>19</v>
      </c>
      <c r="U189" s="10"/>
    </row>
    <row r="190" spans="1:21">
      <c r="B190" s="66"/>
      <c r="C190" s="37" t="s">
        <v>20</v>
      </c>
      <c r="D190" s="37" t="s">
        <v>20</v>
      </c>
      <c r="E190" s="37" t="s">
        <v>20</v>
      </c>
      <c r="F190" s="38" t="s">
        <v>21</v>
      </c>
      <c r="G190" s="37" t="s">
        <v>22</v>
      </c>
      <c r="H190" s="37" t="s">
        <v>22</v>
      </c>
      <c r="I190" s="37" t="s">
        <v>23</v>
      </c>
      <c r="J190" s="37" t="s">
        <v>24</v>
      </c>
      <c r="K190" s="37" t="s">
        <v>22</v>
      </c>
      <c r="L190" s="37" t="s">
        <v>22</v>
      </c>
      <c r="M190" s="37" t="s">
        <v>22</v>
      </c>
      <c r="N190" s="37" t="s">
        <v>22</v>
      </c>
      <c r="O190" s="37" t="s">
        <v>22</v>
      </c>
      <c r="P190" s="37" t="s">
        <v>22</v>
      </c>
      <c r="Q190" s="37" t="s">
        <v>22</v>
      </c>
      <c r="R190" s="37" t="s">
        <v>24</v>
      </c>
      <c r="S190" s="37" t="s">
        <v>24</v>
      </c>
      <c r="T190" s="37" t="s">
        <v>24</v>
      </c>
    </row>
    <row r="191" spans="1:21">
      <c r="B191" s="7" t="s">
        <v>111</v>
      </c>
      <c r="C191" s="32">
        <f>D21+D36+D51+D66+D80+D110+D125+D140+D155+D170+D184+D95</f>
        <v>294.06</v>
      </c>
      <c r="D191" s="32">
        <f>E21+E36+E51+E66+E80+E110+E125+E140+E155+E170+E184+E95</f>
        <v>284.45999999999998</v>
      </c>
      <c r="E191" s="32">
        <f>F21+F36+F51+F66+F80+F110+F125+F140+F155+F170+F184+F95</f>
        <v>929.68000000000006</v>
      </c>
      <c r="F191" s="32">
        <f>G21+G36+G51+G66+G80+G110+G125+G140+G155+G170+G184+G95</f>
        <v>7447.15</v>
      </c>
      <c r="G191" s="32">
        <f>H21+H36+H51+H66+H80+H110+H125+H140+H155+H170+H184+H95</f>
        <v>3.1380000000000003</v>
      </c>
      <c r="H191" s="32">
        <f>I21+I36+I51+I66+I80+I110+I125+I140+I155+I170+I184+I95</f>
        <v>2.7900000000000005</v>
      </c>
      <c r="I191" s="32">
        <f>J21+J36+J51+J66+J80+J110+J125+J140+J155+J170+J184+J95</f>
        <v>4425.8199999999988</v>
      </c>
      <c r="J191" s="32">
        <f>K21+K36+K51+K66+K80+K110+K125+K140+K155+K170+K184+K95</f>
        <v>1.4200000000000002</v>
      </c>
      <c r="K191" s="32">
        <f>L21+L36+L51+L66+L80+L110+L125+L140+L155+L170+L184+L95</f>
        <v>183.05199999999996</v>
      </c>
      <c r="L191" s="32">
        <f>M21+M36+M51+M66+M80+M110+M125+M140+M155+M170+M184+M95</f>
        <v>7657.5099999999993</v>
      </c>
      <c r="M191" s="32">
        <f>N21+N36+N51+N66+N80+N110+N125+N140+N155+N170+N184+N95</f>
        <v>9250.09</v>
      </c>
      <c r="N191" s="32">
        <f>O21+O36+O51+O66+O80+O110+O125+O140+O155+O170+O184+O95</f>
        <v>3081.3160000000003</v>
      </c>
      <c r="O191" s="32">
        <f>P21+P36+P51+P66+P80+P110+P125+P140+P155+P170+P184+P95</f>
        <v>1440.348</v>
      </c>
      <c r="P191" s="32">
        <f>Q21+Q36+Q51+Q66+Q80+Q110+Q125+Q140+Q155+Q170+Q184+Q95</f>
        <v>4670.1660000000002</v>
      </c>
      <c r="Q191" s="32">
        <f>R21+R36+R51+R66+R80+R110+R125+R140+R155+R170+R184+R95</f>
        <v>64.17</v>
      </c>
      <c r="R191" s="32">
        <f>S21+S36+S51+S66+S80+S110+S125+S140+S155+S170+S184+S95</f>
        <v>731.12800000000004</v>
      </c>
      <c r="S191" s="32">
        <f>T21+T36+T51+T66+T80+T110+T125+T140+T155+T170+T184+T95</f>
        <v>194.54000000000002</v>
      </c>
      <c r="T191" s="32">
        <f>U21+U36+U51+U66+U80+U110+U125+U140+U155+U170+U184+U95</f>
        <v>1630.0799999999997</v>
      </c>
      <c r="U191" s="40"/>
    </row>
    <row r="192" spans="1:21">
      <c r="B192" s="7" t="s">
        <v>112</v>
      </c>
      <c r="C192" s="33">
        <f>C191/12</f>
        <v>24.504999999999999</v>
      </c>
      <c r="D192" s="33">
        <f t="shared" ref="D192:T192" si="24">D191/12</f>
        <v>23.704999999999998</v>
      </c>
      <c r="E192" s="32">
        <f t="shared" si="24"/>
        <v>77.473333333333343</v>
      </c>
      <c r="F192" s="32">
        <f t="shared" si="24"/>
        <v>620.5958333333333</v>
      </c>
      <c r="G192" s="33">
        <f t="shared" si="24"/>
        <v>0.26150000000000001</v>
      </c>
      <c r="H192" s="33">
        <f t="shared" si="24"/>
        <v>0.23250000000000004</v>
      </c>
      <c r="I192" s="32">
        <f t="shared" si="24"/>
        <v>368.81833333333321</v>
      </c>
      <c r="J192" s="33">
        <f t="shared" si="24"/>
        <v>0.11833333333333335</v>
      </c>
      <c r="K192" s="32">
        <f t="shared" si="24"/>
        <v>15.25433333333333</v>
      </c>
      <c r="L192" s="32">
        <f t="shared" si="24"/>
        <v>638.12583333333328</v>
      </c>
      <c r="M192" s="32">
        <f t="shared" si="24"/>
        <v>770.84083333333331</v>
      </c>
      <c r="N192" s="32">
        <f t="shared" si="24"/>
        <v>256.77633333333335</v>
      </c>
      <c r="O192" s="32">
        <f t="shared" si="24"/>
        <v>120.029</v>
      </c>
      <c r="P192" s="32">
        <f t="shared" si="24"/>
        <v>389.18049999999999</v>
      </c>
      <c r="Q192" s="33">
        <f t="shared" si="24"/>
        <v>5.3475000000000001</v>
      </c>
      <c r="R192" s="32">
        <f t="shared" si="24"/>
        <v>60.927333333333337</v>
      </c>
      <c r="S192" s="32">
        <f t="shared" si="24"/>
        <v>16.21166666666667</v>
      </c>
      <c r="T192" s="32">
        <f t="shared" si="24"/>
        <v>135.83999999999997</v>
      </c>
      <c r="U192" s="40"/>
    </row>
    <row r="193" spans="2:21" ht="45">
      <c r="B193" s="21" t="s">
        <v>113</v>
      </c>
      <c r="C193" s="50">
        <v>15.69</v>
      </c>
      <c r="D193" s="50">
        <f>D191*9/F191*100</f>
        <v>34.377446405671968</v>
      </c>
      <c r="E193" s="50">
        <f>E191*4*100/F191</f>
        <v>49.93480727526638</v>
      </c>
      <c r="F193" s="36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</row>
    <row r="195" spans="2:21">
      <c r="C195" s="58" t="s">
        <v>114</v>
      </c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</row>
    <row r="197" spans="2:21">
      <c r="B197" s="2" t="s">
        <v>115</v>
      </c>
      <c r="C197" s="56" t="s">
        <v>119</v>
      </c>
      <c r="D197" s="56"/>
    </row>
    <row r="198" spans="2:21">
      <c r="B198" s="42" t="s">
        <v>129</v>
      </c>
      <c r="C198" s="57">
        <f>(C170+C155+C140+C125+C110+C80+C66+C51+C36+C21+C184+C95)/12</f>
        <v>576.75</v>
      </c>
      <c r="D198" s="57"/>
    </row>
    <row r="200" spans="2:21">
      <c r="B200" s="59" t="s">
        <v>118</v>
      </c>
      <c r="C200" s="60"/>
      <c r="D200" s="60"/>
      <c r="E200" s="60"/>
      <c r="F200" s="60"/>
      <c r="G200" s="60"/>
      <c r="H200" s="60"/>
      <c r="I200" s="60"/>
      <c r="J200" s="60"/>
    </row>
  </sheetData>
  <sheetProtection formatCells="0" formatColumns="0" formatRows="0" insertColumns="0" insertRows="0" insertHyperlinks="0" deleteColumns="0" deleteRows="0" sort="0" autoFilter="0" pivotTables="0"/>
  <mergeCells count="114">
    <mergeCell ref="A172:U172"/>
    <mergeCell ref="A173:A174"/>
    <mergeCell ref="B173:B174"/>
    <mergeCell ref="C173:C174"/>
    <mergeCell ref="D173:F173"/>
    <mergeCell ref="G173:G174"/>
    <mergeCell ref="H173:L173"/>
    <mergeCell ref="M173:U173"/>
    <mergeCell ref="A83:U83"/>
    <mergeCell ref="A84:A85"/>
    <mergeCell ref="B84:B85"/>
    <mergeCell ref="C84:C85"/>
    <mergeCell ref="D84:F84"/>
    <mergeCell ref="G84:G85"/>
    <mergeCell ref="H84:L84"/>
    <mergeCell ref="M84:U84"/>
    <mergeCell ref="A157:U157"/>
    <mergeCell ref="A158:A159"/>
    <mergeCell ref="B158:B159"/>
    <mergeCell ref="C158:C159"/>
    <mergeCell ref="D158:F158"/>
    <mergeCell ref="G158:G159"/>
    <mergeCell ref="H158:L158"/>
    <mergeCell ref="M158:U158"/>
    <mergeCell ref="C195:T195"/>
    <mergeCell ref="C197:D197"/>
    <mergeCell ref="C198:D198"/>
    <mergeCell ref="B200:J200"/>
    <mergeCell ref="D186:O186"/>
    <mergeCell ref="A187:S187"/>
    <mergeCell ref="B188:B190"/>
    <mergeCell ref="C188:E188"/>
    <mergeCell ref="F188:F189"/>
    <mergeCell ref="G188:K188"/>
    <mergeCell ref="L188:T188"/>
    <mergeCell ref="A142:U142"/>
    <mergeCell ref="A143:A144"/>
    <mergeCell ref="B143:B144"/>
    <mergeCell ref="C143:C144"/>
    <mergeCell ref="D143:F143"/>
    <mergeCell ref="G143:G144"/>
    <mergeCell ref="H143:L143"/>
    <mergeCell ref="M143:U143"/>
    <mergeCell ref="A127:U127"/>
    <mergeCell ref="A128:A129"/>
    <mergeCell ref="B128:B129"/>
    <mergeCell ref="C128:C129"/>
    <mergeCell ref="D128:F128"/>
    <mergeCell ref="G128:G129"/>
    <mergeCell ref="H128:L128"/>
    <mergeCell ref="M128:U128"/>
    <mergeCell ref="A112:U112"/>
    <mergeCell ref="A113:A114"/>
    <mergeCell ref="B113:B114"/>
    <mergeCell ref="C113:C114"/>
    <mergeCell ref="D113:F113"/>
    <mergeCell ref="G113:G114"/>
    <mergeCell ref="H113:L113"/>
    <mergeCell ref="M113:U113"/>
    <mergeCell ref="A97:U97"/>
    <mergeCell ref="A98:A99"/>
    <mergeCell ref="B98:B99"/>
    <mergeCell ref="C98:C99"/>
    <mergeCell ref="D98:F98"/>
    <mergeCell ref="G98:G99"/>
    <mergeCell ref="H98:L98"/>
    <mergeCell ref="M98:U98"/>
    <mergeCell ref="A68:U68"/>
    <mergeCell ref="A69:A70"/>
    <mergeCell ref="B69:B70"/>
    <mergeCell ref="C69:C70"/>
    <mergeCell ref="D69:F69"/>
    <mergeCell ref="G69:G70"/>
    <mergeCell ref="H69:L69"/>
    <mergeCell ref="M69:U69"/>
    <mergeCell ref="A53:U53"/>
    <mergeCell ref="A54:A55"/>
    <mergeCell ref="B54:B55"/>
    <mergeCell ref="C54:C55"/>
    <mergeCell ref="D54:F54"/>
    <mergeCell ref="G54:G55"/>
    <mergeCell ref="H54:L54"/>
    <mergeCell ref="M54:U54"/>
    <mergeCell ref="A38:U38"/>
    <mergeCell ref="A39:A40"/>
    <mergeCell ref="B39:B40"/>
    <mergeCell ref="C39:C40"/>
    <mergeCell ref="D39:F39"/>
    <mergeCell ref="G39:G40"/>
    <mergeCell ref="H39:L39"/>
    <mergeCell ref="M39:U39"/>
    <mergeCell ref="A23:U23"/>
    <mergeCell ref="A24:A25"/>
    <mergeCell ref="B24:B25"/>
    <mergeCell ref="C24:C25"/>
    <mergeCell ref="D24:F24"/>
    <mergeCell ref="G24:G25"/>
    <mergeCell ref="H24:L24"/>
    <mergeCell ref="M24:U24"/>
    <mergeCell ref="A1:B1"/>
    <mergeCell ref="O1:U1"/>
    <mergeCell ref="A2:G2"/>
    <mergeCell ref="O2:U2"/>
    <mergeCell ref="A3:G3"/>
    <mergeCell ref="O3:U3"/>
    <mergeCell ref="A6:U6"/>
    <mergeCell ref="A8:U8"/>
    <mergeCell ref="A9:A10"/>
    <mergeCell ref="B9:B10"/>
    <mergeCell ref="C9:C10"/>
    <mergeCell ref="D9:F9"/>
    <mergeCell ref="G9:G10"/>
    <mergeCell ref="H9:L9"/>
    <mergeCell ref="M9:U9"/>
  </mergeCells>
  <pageMargins left="0.70866141732283472" right="0.70866141732283472" top="0.74803149606299213" bottom="0.74803149606299213" header="0.31496062992125984" footer="0.31496062992125984"/>
  <pageSetup scale="69" orientation="landscape" r:id="rId1"/>
  <headerFooter>
    <oddFooter>&amp;R&amp;12&amp;P</oddFooter>
  </headerFooter>
  <rowBreaks count="9" manualBreakCount="9">
    <brk id="23" max="16383" man="1"/>
    <brk id="38" max="21" man="1"/>
    <brk id="53" max="21" man="1"/>
    <brk id="68" max="21" man="1"/>
    <brk id="83" max="21" man="1"/>
    <brk id="100" max="21" man="1"/>
    <brk id="115" max="21" man="1"/>
    <brk id="130" max="21" man="1"/>
    <brk id="145" max="21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Z248"/>
  <sheetViews>
    <sheetView topLeftCell="A81" zoomScaleNormal="100" workbookViewId="0">
      <selection activeCell="D100" sqref="C100:D100"/>
    </sheetView>
  </sheetViews>
  <sheetFormatPr defaultRowHeight="15"/>
  <cols>
    <col min="1" max="1" width="14.7109375" customWidth="1"/>
    <col min="2" max="2" width="36.7109375" customWidth="1"/>
    <col min="3" max="3" width="7.42578125" customWidth="1"/>
    <col min="4" max="4" width="7.85546875" customWidth="1"/>
    <col min="5" max="6" width="6.28515625" customWidth="1"/>
    <col min="7" max="7" width="11.85546875" customWidth="1"/>
    <col min="8" max="21" width="6.28515625" customWidth="1"/>
  </cols>
  <sheetData>
    <row r="1" spans="1:21">
      <c r="A1" s="54" t="s">
        <v>126</v>
      </c>
      <c r="B1" s="55"/>
      <c r="O1" s="74" t="s">
        <v>127</v>
      </c>
      <c r="P1" s="75"/>
      <c r="Q1" s="75"/>
      <c r="R1" s="75"/>
      <c r="S1" s="75"/>
      <c r="T1" s="75"/>
      <c r="U1" s="75"/>
    </row>
    <row r="2" spans="1:21" ht="16.5" customHeight="1">
      <c r="A2" s="52" t="s">
        <v>135</v>
      </c>
      <c r="B2" s="53"/>
      <c r="C2" s="53"/>
      <c r="D2" s="53"/>
      <c r="E2" s="53"/>
      <c r="F2" s="53"/>
      <c r="G2" s="53"/>
      <c r="O2" s="76" t="s">
        <v>137</v>
      </c>
      <c r="P2" s="77"/>
      <c r="Q2" s="77"/>
      <c r="R2" s="77"/>
      <c r="S2" s="77"/>
      <c r="T2" s="77"/>
      <c r="U2" s="77"/>
    </row>
    <row r="3" spans="1:21">
      <c r="A3" s="54" t="s">
        <v>136</v>
      </c>
      <c r="B3" s="55"/>
      <c r="C3" s="55"/>
      <c r="D3" s="55"/>
      <c r="E3" s="55"/>
      <c r="F3" s="55"/>
      <c r="G3" s="55"/>
      <c r="O3" s="74" t="s">
        <v>138</v>
      </c>
      <c r="P3" s="75"/>
      <c r="Q3" s="75"/>
      <c r="R3" s="75"/>
      <c r="S3" s="75"/>
      <c r="T3" s="75"/>
      <c r="U3" s="75"/>
    </row>
    <row r="4" spans="1:21">
      <c r="A4" s="23"/>
      <c r="B4" s="23"/>
    </row>
    <row r="5" spans="1:21">
      <c r="B5" s="1"/>
    </row>
    <row r="6" spans="1:21">
      <c r="A6" s="78" t="s">
        <v>147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</row>
    <row r="7" spans="1:21">
      <c r="A7" s="22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</row>
    <row r="8" spans="1:21" ht="19.5" customHeight="1">
      <c r="A8" s="61" t="s">
        <v>94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</row>
    <row r="9" spans="1:21" ht="19.5" customHeight="1">
      <c r="A9" s="56" t="s">
        <v>0</v>
      </c>
      <c r="B9" s="56" t="s">
        <v>108</v>
      </c>
      <c r="C9" s="69" t="s">
        <v>1</v>
      </c>
      <c r="D9" s="71" t="s">
        <v>109</v>
      </c>
      <c r="E9" s="72"/>
      <c r="F9" s="73"/>
      <c r="G9" s="63" t="s">
        <v>5</v>
      </c>
      <c r="H9" s="68" t="s">
        <v>106</v>
      </c>
      <c r="I9" s="68"/>
      <c r="J9" s="68"/>
      <c r="K9" s="68"/>
      <c r="L9" s="68"/>
      <c r="M9" s="68" t="s">
        <v>107</v>
      </c>
      <c r="N9" s="68"/>
      <c r="O9" s="68"/>
      <c r="P9" s="68"/>
      <c r="Q9" s="68"/>
      <c r="R9" s="68"/>
      <c r="S9" s="68"/>
      <c r="T9" s="68"/>
      <c r="U9" s="68"/>
    </row>
    <row r="10" spans="1:21" ht="24.75" customHeight="1">
      <c r="A10" s="56"/>
      <c r="B10" s="56"/>
      <c r="C10" s="70"/>
      <c r="D10" s="29" t="s">
        <v>2</v>
      </c>
      <c r="E10" s="30" t="s">
        <v>3</v>
      </c>
      <c r="F10" s="30" t="s">
        <v>4</v>
      </c>
      <c r="G10" s="64"/>
      <c r="H10" s="26" t="s">
        <v>6</v>
      </c>
      <c r="I10" s="26" t="s">
        <v>7</v>
      </c>
      <c r="J10" s="26" t="s">
        <v>8</v>
      </c>
      <c r="K10" s="26" t="s">
        <v>9</v>
      </c>
      <c r="L10" s="26" t="s">
        <v>10</v>
      </c>
      <c r="M10" s="26" t="s">
        <v>11</v>
      </c>
      <c r="N10" s="26" t="s">
        <v>12</v>
      </c>
      <c r="O10" s="26" t="s">
        <v>13</v>
      </c>
      <c r="P10" s="26" t="s">
        <v>14</v>
      </c>
      <c r="Q10" s="26" t="s">
        <v>15</v>
      </c>
      <c r="R10" s="26" t="s">
        <v>16</v>
      </c>
      <c r="S10" s="26" t="s">
        <v>17</v>
      </c>
      <c r="T10" s="26" t="s">
        <v>18</v>
      </c>
      <c r="U10" s="26" t="s">
        <v>19</v>
      </c>
    </row>
    <row r="11" spans="1:21">
      <c r="A11" s="2"/>
      <c r="B11" s="2"/>
      <c r="C11" s="26" t="s">
        <v>20</v>
      </c>
      <c r="D11" s="26" t="s">
        <v>20</v>
      </c>
      <c r="E11" s="26" t="s">
        <v>20</v>
      </c>
      <c r="F11" s="26" t="s">
        <v>20</v>
      </c>
      <c r="G11" s="26" t="s">
        <v>21</v>
      </c>
      <c r="H11" s="26" t="s">
        <v>22</v>
      </c>
      <c r="I11" s="26" t="s">
        <v>22</v>
      </c>
      <c r="J11" s="26" t="s">
        <v>23</v>
      </c>
      <c r="K11" s="26" t="s">
        <v>24</v>
      </c>
      <c r="L11" s="26" t="s">
        <v>22</v>
      </c>
      <c r="M11" s="26" t="s">
        <v>22</v>
      </c>
      <c r="N11" s="26" t="s">
        <v>22</v>
      </c>
      <c r="O11" s="26" t="s">
        <v>22</v>
      </c>
      <c r="P11" s="26" t="s">
        <v>22</v>
      </c>
      <c r="Q11" s="26" t="s">
        <v>22</v>
      </c>
      <c r="R11" s="26" t="s">
        <v>22</v>
      </c>
      <c r="S11" s="26" t="s">
        <v>24</v>
      </c>
      <c r="T11" s="26" t="s">
        <v>24</v>
      </c>
      <c r="U11" s="26" t="s">
        <v>24</v>
      </c>
    </row>
    <row r="12" spans="1:21">
      <c r="A12" s="3"/>
      <c r="B12" s="4" t="s">
        <v>25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21" customHeight="1">
      <c r="A13" s="3"/>
      <c r="B13" s="2" t="s">
        <v>120</v>
      </c>
      <c r="C13" s="6" t="s">
        <v>73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21" customHeight="1">
      <c r="A14" s="3" t="s">
        <v>48</v>
      </c>
      <c r="B14" s="3" t="s">
        <v>49</v>
      </c>
      <c r="C14" s="3">
        <v>155</v>
      </c>
      <c r="D14" s="3">
        <v>0.2</v>
      </c>
      <c r="E14" s="3">
        <v>0</v>
      </c>
      <c r="F14" s="3">
        <v>5</v>
      </c>
      <c r="G14" s="3">
        <v>20.9</v>
      </c>
      <c r="H14" s="3">
        <v>0</v>
      </c>
      <c r="I14" s="3">
        <v>0.01</v>
      </c>
      <c r="J14" s="3">
        <v>0.28999999999999998</v>
      </c>
      <c r="K14" s="3">
        <v>0</v>
      </c>
      <c r="L14" s="3">
        <v>0.87</v>
      </c>
      <c r="M14" s="3">
        <v>0.95</v>
      </c>
      <c r="N14" s="3">
        <v>22.67</v>
      </c>
      <c r="O14" s="3">
        <v>50.25</v>
      </c>
      <c r="P14" s="3">
        <v>3.42</v>
      </c>
      <c r="Q14" s="3">
        <v>6.39</v>
      </c>
      <c r="R14" s="3">
        <v>0.57999999999999996</v>
      </c>
      <c r="S14" s="3">
        <v>0.01</v>
      </c>
      <c r="T14" s="3">
        <v>0.02</v>
      </c>
      <c r="U14" s="3">
        <v>0.53</v>
      </c>
    </row>
    <row r="15" spans="1:21" ht="21" customHeight="1">
      <c r="A15" s="3" t="s">
        <v>31</v>
      </c>
      <c r="B15" s="3" t="s">
        <v>85</v>
      </c>
      <c r="C15" s="3">
        <v>20</v>
      </c>
      <c r="D15" s="3">
        <v>2.2000000000000002</v>
      </c>
      <c r="E15" s="3">
        <v>0.3</v>
      </c>
      <c r="F15" s="3">
        <v>13.8</v>
      </c>
      <c r="G15" s="3">
        <v>66.099999999999994</v>
      </c>
      <c r="H15" s="3">
        <v>0.05</v>
      </c>
      <c r="I15" s="3">
        <v>0.01</v>
      </c>
      <c r="J15" s="3">
        <v>0</v>
      </c>
      <c r="K15" s="3">
        <v>0</v>
      </c>
      <c r="L15" s="3">
        <v>0</v>
      </c>
      <c r="M15" s="3">
        <v>121</v>
      </c>
      <c r="N15" s="3">
        <v>37</v>
      </c>
      <c r="O15" s="3">
        <v>6</v>
      </c>
      <c r="P15" s="3">
        <v>9.1999999999999993</v>
      </c>
      <c r="Q15" s="3">
        <v>24.2</v>
      </c>
      <c r="R15" s="3">
        <v>0.57999999999999996</v>
      </c>
      <c r="S15" s="3">
        <v>0</v>
      </c>
      <c r="T15" s="3">
        <v>0</v>
      </c>
      <c r="U15" s="3">
        <v>0</v>
      </c>
    </row>
    <row r="16" spans="1:21" ht="21" customHeight="1">
      <c r="A16" s="3"/>
      <c r="B16" s="2" t="s">
        <v>121</v>
      </c>
      <c r="C16" s="2">
        <v>175</v>
      </c>
      <c r="D16" s="2">
        <v>2.4</v>
      </c>
      <c r="E16" s="2">
        <v>0.3</v>
      </c>
      <c r="F16" s="2">
        <v>18.8</v>
      </c>
      <c r="G16" s="2">
        <v>87</v>
      </c>
      <c r="H16" s="2">
        <v>0.05</v>
      </c>
      <c r="I16" s="2">
        <v>0.02</v>
      </c>
      <c r="J16" s="2">
        <v>0.28999999999999998</v>
      </c>
      <c r="K16" s="2">
        <v>0</v>
      </c>
      <c r="L16" s="2">
        <v>0.87</v>
      </c>
      <c r="M16" s="2">
        <v>121.95</v>
      </c>
      <c r="N16" s="2">
        <v>59.67</v>
      </c>
      <c r="O16" s="2">
        <v>56.25</v>
      </c>
      <c r="P16" s="2">
        <v>12.62</v>
      </c>
      <c r="Q16" s="2">
        <v>30.59</v>
      </c>
      <c r="R16" s="2">
        <v>1.1599999999999999</v>
      </c>
      <c r="S16" s="2">
        <v>0.01</v>
      </c>
      <c r="T16" s="2">
        <v>0.02</v>
      </c>
      <c r="U16" s="2">
        <v>0.53</v>
      </c>
    </row>
    <row r="17" spans="1:21" ht="21" customHeight="1">
      <c r="A17" s="3"/>
      <c r="B17" s="2" t="s">
        <v>119</v>
      </c>
      <c r="C17" s="6" t="s">
        <v>73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29.25" customHeight="1">
      <c r="A18" s="3" t="s">
        <v>26</v>
      </c>
      <c r="B18" s="21" t="s">
        <v>78</v>
      </c>
      <c r="C18" s="3">
        <v>60</v>
      </c>
      <c r="D18" s="3">
        <v>0.5</v>
      </c>
      <c r="E18" s="3">
        <v>6.1</v>
      </c>
      <c r="F18" s="3">
        <v>4.3</v>
      </c>
      <c r="G18" s="3">
        <v>74.3</v>
      </c>
      <c r="H18" s="3">
        <v>0.03</v>
      </c>
      <c r="I18" s="3">
        <v>0.03</v>
      </c>
      <c r="J18" s="3">
        <v>732.9</v>
      </c>
      <c r="K18" s="3">
        <v>0</v>
      </c>
      <c r="L18" s="3">
        <v>3.63</v>
      </c>
      <c r="M18" s="3">
        <v>89.79</v>
      </c>
      <c r="N18" s="3">
        <v>123.26</v>
      </c>
      <c r="O18" s="3">
        <v>13.5</v>
      </c>
      <c r="P18" s="3">
        <v>15.57</v>
      </c>
      <c r="Q18" s="3">
        <v>22.38</v>
      </c>
      <c r="R18" s="3">
        <v>0.66</v>
      </c>
      <c r="S18" s="3">
        <v>10.19</v>
      </c>
      <c r="T18" s="3">
        <v>0.09</v>
      </c>
      <c r="U18" s="3">
        <v>21.57</v>
      </c>
    </row>
    <row r="19" spans="1:21" ht="21" customHeight="1">
      <c r="A19" s="3" t="s">
        <v>27</v>
      </c>
      <c r="B19" s="3" t="s">
        <v>28</v>
      </c>
      <c r="C19" s="3">
        <v>150</v>
      </c>
      <c r="D19" s="3">
        <v>8.1999999999999993</v>
      </c>
      <c r="E19" s="3">
        <v>6.3</v>
      </c>
      <c r="F19" s="3">
        <v>35.9</v>
      </c>
      <c r="G19" s="3">
        <v>233.7</v>
      </c>
      <c r="H19" s="3">
        <v>0.21</v>
      </c>
      <c r="I19" s="3">
        <v>0.12</v>
      </c>
      <c r="J19" s="3">
        <v>19.190000000000001</v>
      </c>
      <c r="K19" s="3">
        <v>0.09</v>
      </c>
      <c r="L19" s="3">
        <v>0</v>
      </c>
      <c r="M19" s="3">
        <v>149.44999999999999</v>
      </c>
      <c r="N19" s="3">
        <v>219.36</v>
      </c>
      <c r="O19" s="3">
        <v>46.62</v>
      </c>
      <c r="P19" s="3">
        <v>120.16</v>
      </c>
      <c r="Q19" s="3">
        <v>180.99</v>
      </c>
      <c r="R19" s="3">
        <v>4.05</v>
      </c>
      <c r="S19" s="3">
        <v>22.28</v>
      </c>
      <c r="T19" s="3">
        <v>3.52</v>
      </c>
      <c r="U19" s="3">
        <v>16.059999999999999</v>
      </c>
    </row>
    <row r="20" spans="1:21" ht="30.75" customHeight="1">
      <c r="A20" s="7" t="s">
        <v>125</v>
      </c>
      <c r="B20" s="21" t="s">
        <v>139</v>
      </c>
      <c r="C20" s="35" t="s">
        <v>142</v>
      </c>
      <c r="D20" s="3">
        <v>10.81</v>
      </c>
      <c r="E20" s="3">
        <v>10.4</v>
      </c>
      <c r="F20" s="3">
        <v>8.42</v>
      </c>
      <c r="G20" s="3">
        <v>168.9</v>
      </c>
      <c r="H20" s="3">
        <v>0</v>
      </c>
      <c r="I20" s="3">
        <v>0</v>
      </c>
      <c r="J20" s="3">
        <v>38.450000000000003</v>
      </c>
      <c r="K20" s="3">
        <v>0.01</v>
      </c>
      <c r="L20" s="3">
        <v>1.79</v>
      </c>
      <c r="M20" s="3">
        <v>3</v>
      </c>
      <c r="N20" s="3">
        <v>43</v>
      </c>
      <c r="O20" s="3">
        <v>45.75</v>
      </c>
      <c r="P20" s="3">
        <v>35.130000000000003</v>
      </c>
      <c r="Q20" s="3">
        <v>109</v>
      </c>
      <c r="R20" s="3">
        <v>1.6</v>
      </c>
      <c r="S20" s="3">
        <v>0</v>
      </c>
      <c r="T20" s="3">
        <v>0</v>
      </c>
      <c r="U20" s="3">
        <v>0</v>
      </c>
    </row>
    <row r="21" spans="1:21" ht="21" customHeight="1">
      <c r="A21" s="3" t="s">
        <v>29</v>
      </c>
      <c r="B21" s="3" t="s">
        <v>30</v>
      </c>
      <c r="C21" s="3">
        <v>200</v>
      </c>
      <c r="D21" s="3">
        <v>1.6</v>
      </c>
      <c r="E21" s="3">
        <v>1.1000000000000001</v>
      </c>
      <c r="F21" s="3">
        <v>8.6</v>
      </c>
      <c r="G21" s="3">
        <v>50.9</v>
      </c>
      <c r="H21" s="3">
        <v>0.01</v>
      </c>
      <c r="I21" s="3">
        <v>7.0000000000000007E-2</v>
      </c>
      <c r="J21" s="3">
        <v>6.9</v>
      </c>
      <c r="K21" s="3">
        <v>0</v>
      </c>
      <c r="L21" s="3">
        <v>0.3</v>
      </c>
      <c r="M21" s="3">
        <v>19.68</v>
      </c>
      <c r="N21" s="3">
        <v>81.349999999999994</v>
      </c>
      <c r="O21" s="3">
        <v>103.48</v>
      </c>
      <c r="P21" s="3">
        <v>9.92</v>
      </c>
      <c r="Q21" s="3">
        <v>46.33</v>
      </c>
      <c r="R21" s="3">
        <v>0.78</v>
      </c>
      <c r="S21" s="3">
        <v>4.5</v>
      </c>
      <c r="T21" s="3">
        <v>0.88</v>
      </c>
      <c r="U21" s="3">
        <v>10</v>
      </c>
    </row>
    <row r="22" spans="1:21" ht="21" customHeight="1">
      <c r="A22" s="3" t="s">
        <v>31</v>
      </c>
      <c r="B22" s="3" t="s">
        <v>32</v>
      </c>
      <c r="C22" s="3">
        <v>30</v>
      </c>
      <c r="D22" s="3">
        <v>2.2999999999999998</v>
      </c>
      <c r="E22" s="3">
        <v>0.2</v>
      </c>
      <c r="F22" s="3">
        <v>14.8</v>
      </c>
      <c r="G22" s="3">
        <v>70.3</v>
      </c>
      <c r="H22" s="3">
        <v>0.03</v>
      </c>
      <c r="I22" s="3">
        <v>0.01</v>
      </c>
      <c r="J22" s="3">
        <v>0</v>
      </c>
      <c r="K22" s="3">
        <v>0</v>
      </c>
      <c r="L22" s="3">
        <v>0</v>
      </c>
      <c r="M22" s="3">
        <v>149.69999999999999</v>
      </c>
      <c r="N22" s="3">
        <v>27.9</v>
      </c>
      <c r="O22" s="3">
        <v>6</v>
      </c>
      <c r="P22" s="3">
        <v>4.2</v>
      </c>
      <c r="Q22" s="3">
        <v>19.5</v>
      </c>
      <c r="R22" s="3">
        <v>0.33</v>
      </c>
      <c r="S22" s="3">
        <v>0.96</v>
      </c>
      <c r="T22" s="3">
        <v>1.8</v>
      </c>
      <c r="U22" s="3">
        <v>4.3499999999999996</v>
      </c>
    </row>
    <row r="23" spans="1:21" ht="21" customHeight="1">
      <c r="A23" s="3" t="s">
        <v>31</v>
      </c>
      <c r="B23" s="3" t="s">
        <v>33</v>
      </c>
      <c r="C23" s="3">
        <v>20</v>
      </c>
      <c r="D23" s="3">
        <v>1.3</v>
      </c>
      <c r="E23" s="3">
        <v>0.2</v>
      </c>
      <c r="F23" s="3">
        <v>6.7</v>
      </c>
      <c r="G23" s="3">
        <v>34.200000000000003</v>
      </c>
      <c r="H23" s="3">
        <v>0.04</v>
      </c>
      <c r="I23" s="3">
        <v>0.02</v>
      </c>
      <c r="J23" s="3">
        <v>0</v>
      </c>
      <c r="K23" s="3">
        <v>0</v>
      </c>
      <c r="L23" s="3">
        <v>0</v>
      </c>
      <c r="M23" s="3">
        <v>122</v>
      </c>
      <c r="N23" s="3">
        <v>49</v>
      </c>
      <c r="O23" s="3">
        <v>7</v>
      </c>
      <c r="P23" s="3">
        <v>9.4</v>
      </c>
      <c r="Q23" s="3">
        <v>31.6</v>
      </c>
      <c r="R23" s="3">
        <v>0.78</v>
      </c>
      <c r="S23" s="3">
        <v>0</v>
      </c>
      <c r="T23" s="3">
        <v>6.18</v>
      </c>
      <c r="U23" s="3">
        <v>0</v>
      </c>
    </row>
    <row r="24" spans="1:21" ht="21" customHeight="1">
      <c r="A24" s="3"/>
      <c r="B24" s="2" t="s">
        <v>34</v>
      </c>
      <c r="C24" s="2">
        <v>570</v>
      </c>
      <c r="D24" s="2">
        <f t="shared" ref="D24:U24" si="0">SUM(D18:D23)</f>
        <v>24.71</v>
      </c>
      <c r="E24" s="2">
        <f t="shared" si="0"/>
        <v>24.299999999999997</v>
      </c>
      <c r="F24" s="2">
        <f t="shared" si="0"/>
        <v>78.72</v>
      </c>
      <c r="G24" s="2">
        <f t="shared" si="0"/>
        <v>632.29999999999995</v>
      </c>
      <c r="H24" s="2">
        <f t="shared" si="0"/>
        <v>0.32</v>
      </c>
      <c r="I24" s="2">
        <f t="shared" si="0"/>
        <v>0.25</v>
      </c>
      <c r="J24" s="2">
        <f t="shared" si="0"/>
        <v>797.44</v>
      </c>
      <c r="K24" s="2">
        <f t="shared" si="0"/>
        <v>9.9999999999999992E-2</v>
      </c>
      <c r="L24" s="2">
        <f t="shared" si="0"/>
        <v>5.72</v>
      </c>
      <c r="M24" s="2">
        <f t="shared" si="0"/>
        <v>533.62</v>
      </c>
      <c r="N24" s="2">
        <f t="shared" si="0"/>
        <v>543.87</v>
      </c>
      <c r="O24" s="2">
        <f t="shared" si="0"/>
        <v>222.35000000000002</v>
      </c>
      <c r="P24" s="2">
        <f t="shared" si="0"/>
        <v>194.37999999999997</v>
      </c>
      <c r="Q24" s="2">
        <f t="shared" si="0"/>
        <v>409.8</v>
      </c>
      <c r="R24" s="2">
        <f t="shared" si="0"/>
        <v>8.2000000000000011</v>
      </c>
      <c r="S24" s="2">
        <f t="shared" si="0"/>
        <v>37.93</v>
      </c>
      <c r="T24" s="2">
        <f t="shared" si="0"/>
        <v>12.469999999999999</v>
      </c>
      <c r="U24" s="2">
        <f t="shared" si="0"/>
        <v>51.98</v>
      </c>
    </row>
    <row r="25" spans="1:21" ht="21" customHeight="1">
      <c r="A25" s="24"/>
      <c r="B25" s="25" t="s">
        <v>35</v>
      </c>
      <c r="C25" s="25">
        <f t="shared" ref="C25:U25" si="1">C24+C16</f>
        <v>745</v>
      </c>
      <c r="D25" s="25">
        <f t="shared" si="1"/>
        <v>27.11</v>
      </c>
      <c r="E25" s="25">
        <f t="shared" si="1"/>
        <v>24.599999999999998</v>
      </c>
      <c r="F25" s="25">
        <f t="shared" si="1"/>
        <v>97.52</v>
      </c>
      <c r="G25" s="25">
        <f t="shared" si="1"/>
        <v>719.3</v>
      </c>
      <c r="H25" s="25">
        <f t="shared" si="1"/>
        <v>0.37</v>
      </c>
      <c r="I25" s="25">
        <f t="shared" si="1"/>
        <v>0.27</v>
      </c>
      <c r="J25" s="25">
        <f t="shared" si="1"/>
        <v>797.73</v>
      </c>
      <c r="K25" s="25">
        <f t="shared" si="1"/>
        <v>9.9999999999999992E-2</v>
      </c>
      <c r="L25" s="25">
        <f t="shared" si="1"/>
        <v>6.59</v>
      </c>
      <c r="M25" s="25">
        <f t="shared" si="1"/>
        <v>655.57</v>
      </c>
      <c r="N25" s="25">
        <f t="shared" si="1"/>
        <v>603.54</v>
      </c>
      <c r="O25" s="25">
        <f t="shared" si="1"/>
        <v>278.60000000000002</v>
      </c>
      <c r="P25" s="25">
        <f t="shared" si="1"/>
        <v>206.99999999999997</v>
      </c>
      <c r="Q25" s="25">
        <f t="shared" si="1"/>
        <v>440.39</v>
      </c>
      <c r="R25" s="25">
        <f t="shared" si="1"/>
        <v>9.3600000000000012</v>
      </c>
      <c r="S25" s="25">
        <f t="shared" si="1"/>
        <v>37.94</v>
      </c>
      <c r="T25" s="25">
        <f t="shared" si="1"/>
        <v>12.489999999999998</v>
      </c>
      <c r="U25" s="25">
        <f t="shared" si="1"/>
        <v>52.51</v>
      </c>
    </row>
    <row r="26" spans="1:21" ht="21" customHeight="1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20"/>
      <c r="U26" s="20"/>
    </row>
    <row r="27" spans="1:21" ht="18.75">
      <c r="A27" s="61" t="s">
        <v>95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</row>
    <row r="28" spans="1:21" ht="15.75">
      <c r="A28" s="56" t="s">
        <v>0</v>
      </c>
      <c r="B28" s="56" t="s">
        <v>108</v>
      </c>
      <c r="C28" s="69" t="s">
        <v>1</v>
      </c>
      <c r="D28" s="71" t="s">
        <v>109</v>
      </c>
      <c r="E28" s="72"/>
      <c r="F28" s="73"/>
      <c r="G28" s="63" t="s">
        <v>5</v>
      </c>
      <c r="H28" s="68" t="s">
        <v>106</v>
      </c>
      <c r="I28" s="68"/>
      <c r="J28" s="68"/>
      <c r="K28" s="68"/>
      <c r="L28" s="68"/>
      <c r="M28" s="68" t="s">
        <v>107</v>
      </c>
      <c r="N28" s="68"/>
      <c r="O28" s="68"/>
      <c r="P28" s="68"/>
      <c r="Q28" s="68"/>
      <c r="R28" s="68"/>
      <c r="S28" s="68"/>
      <c r="T28" s="68"/>
      <c r="U28" s="68"/>
    </row>
    <row r="29" spans="1:21" ht="30">
      <c r="A29" s="56"/>
      <c r="B29" s="56"/>
      <c r="C29" s="70"/>
      <c r="D29" s="29" t="s">
        <v>2</v>
      </c>
      <c r="E29" s="30" t="s">
        <v>3</v>
      </c>
      <c r="F29" s="30" t="s">
        <v>4</v>
      </c>
      <c r="G29" s="64"/>
      <c r="H29" s="26" t="s">
        <v>6</v>
      </c>
      <c r="I29" s="26" t="s">
        <v>7</v>
      </c>
      <c r="J29" s="26" t="s">
        <v>8</v>
      </c>
      <c r="K29" s="26" t="s">
        <v>9</v>
      </c>
      <c r="L29" s="26" t="s">
        <v>10</v>
      </c>
      <c r="M29" s="26" t="s">
        <v>11</v>
      </c>
      <c r="N29" s="26" t="s">
        <v>12</v>
      </c>
      <c r="O29" s="26" t="s">
        <v>13</v>
      </c>
      <c r="P29" s="26" t="s">
        <v>14</v>
      </c>
      <c r="Q29" s="26" t="s">
        <v>15</v>
      </c>
      <c r="R29" s="26" t="s">
        <v>16</v>
      </c>
      <c r="S29" s="26" t="s">
        <v>17</v>
      </c>
      <c r="T29" s="26" t="s">
        <v>18</v>
      </c>
      <c r="U29" s="26" t="s">
        <v>19</v>
      </c>
    </row>
    <row r="30" spans="1:21">
      <c r="A30" s="2"/>
      <c r="B30" s="2"/>
      <c r="C30" s="26" t="s">
        <v>20</v>
      </c>
      <c r="D30" s="26" t="s">
        <v>20</v>
      </c>
      <c r="E30" s="26" t="s">
        <v>20</v>
      </c>
      <c r="F30" s="26" t="s">
        <v>20</v>
      </c>
      <c r="G30" s="26" t="s">
        <v>21</v>
      </c>
      <c r="H30" s="26" t="s">
        <v>22</v>
      </c>
      <c r="I30" s="26" t="s">
        <v>22</v>
      </c>
      <c r="J30" s="26" t="s">
        <v>23</v>
      </c>
      <c r="K30" s="26" t="s">
        <v>24</v>
      </c>
      <c r="L30" s="26" t="s">
        <v>22</v>
      </c>
      <c r="M30" s="26" t="s">
        <v>22</v>
      </c>
      <c r="N30" s="26" t="s">
        <v>22</v>
      </c>
      <c r="O30" s="26" t="s">
        <v>22</v>
      </c>
      <c r="P30" s="26" t="s">
        <v>22</v>
      </c>
      <c r="Q30" s="26" t="s">
        <v>22</v>
      </c>
      <c r="R30" s="26" t="s">
        <v>22</v>
      </c>
      <c r="S30" s="26" t="s">
        <v>24</v>
      </c>
      <c r="T30" s="26" t="s">
        <v>24</v>
      </c>
      <c r="U30" s="26" t="s">
        <v>24</v>
      </c>
    </row>
    <row r="31" spans="1:21">
      <c r="A31" s="3"/>
      <c r="B31" s="4" t="s">
        <v>36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>
      <c r="A32" s="3"/>
      <c r="B32" s="2" t="s">
        <v>120</v>
      </c>
      <c r="C32" s="6" t="s">
        <v>73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21" customHeight="1">
      <c r="A33" s="3" t="s">
        <v>86</v>
      </c>
      <c r="B33" s="3" t="s">
        <v>87</v>
      </c>
      <c r="C33" s="3">
        <v>150</v>
      </c>
      <c r="D33" s="3">
        <v>6.1</v>
      </c>
      <c r="E33" s="3">
        <v>6.9</v>
      </c>
      <c r="F33" s="3">
        <v>29</v>
      </c>
      <c r="G33" s="3">
        <v>202.7</v>
      </c>
      <c r="H33" s="3">
        <v>0.1</v>
      </c>
      <c r="I33" s="3">
        <v>0.13</v>
      </c>
      <c r="J33" s="3">
        <v>30.74</v>
      </c>
      <c r="K33" s="3">
        <v>0.1</v>
      </c>
      <c r="L33" s="3">
        <v>0.41</v>
      </c>
      <c r="M33" s="3">
        <v>256.57</v>
      </c>
      <c r="N33" s="3">
        <v>169.91</v>
      </c>
      <c r="O33" s="3">
        <v>113.68</v>
      </c>
      <c r="P33" s="3">
        <v>29.4</v>
      </c>
      <c r="Q33" s="3">
        <v>154.74</v>
      </c>
      <c r="R33" s="3">
        <v>1.64</v>
      </c>
      <c r="S33" s="3">
        <v>37.159999999999997</v>
      </c>
      <c r="T33" s="3">
        <v>24.8</v>
      </c>
      <c r="U33" s="3">
        <v>16.11</v>
      </c>
    </row>
    <row r="34" spans="1:21" ht="21" customHeight="1">
      <c r="A34" s="3" t="s">
        <v>88</v>
      </c>
      <c r="B34" s="3" t="s">
        <v>89</v>
      </c>
      <c r="C34" s="3">
        <v>150</v>
      </c>
      <c r="D34" s="3">
        <v>0.1</v>
      </c>
      <c r="E34" s="3">
        <v>0</v>
      </c>
      <c r="F34" s="3">
        <v>0</v>
      </c>
      <c r="G34" s="3">
        <v>1.1000000000000001</v>
      </c>
      <c r="H34" s="3">
        <v>0</v>
      </c>
      <c r="I34" s="3">
        <v>0.01</v>
      </c>
      <c r="J34" s="3">
        <v>0.23</v>
      </c>
      <c r="K34" s="3">
        <v>0</v>
      </c>
      <c r="L34" s="3">
        <v>0.03</v>
      </c>
      <c r="M34" s="3">
        <v>0.47</v>
      </c>
      <c r="N34" s="3">
        <v>15.44</v>
      </c>
      <c r="O34" s="3">
        <v>49.47</v>
      </c>
      <c r="P34" s="3">
        <v>2.87</v>
      </c>
      <c r="Q34" s="3">
        <v>5.38</v>
      </c>
      <c r="R34" s="3">
        <v>0.54</v>
      </c>
      <c r="S34" s="3">
        <v>0</v>
      </c>
      <c r="T34" s="3">
        <v>0</v>
      </c>
      <c r="U34" s="3">
        <v>0</v>
      </c>
    </row>
    <row r="35" spans="1:21" ht="21" customHeight="1">
      <c r="A35" s="3"/>
      <c r="B35" s="2" t="s">
        <v>121</v>
      </c>
      <c r="C35" s="2">
        <v>300</v>
      </c>
      <c r="D35" s="2">
        <v>6.2</v>
      </c>
      <c r="E35" s="2">
        <v>6.9</v>
      </c>
      <c r="F35" s="2">
        <v>29</v>
      </c>
      <c r="G35" s="2">
        <v>203.8</v>
      </c>
      <c r="H35" s="2">
        <v>0.1</v>
      </c>
      <c r="I35" s="2">
        <v>0.14000000000000001</v>
      </c>
      <c r="J35" s="2">
        <v>30.97</v>
      </c>
      <c r="K35" s="2">
        <v>0.1</v>
      </c>
      <c r="L35" s="2">
        <v>0.44</v>
      </c>
      <c r="M35" s="2">
        <v>257.04000000000002</v>
      </c>
      <c r="N35" s="2">
        <v>185.35</v>
      </c>
      <c r="O35" s="2">
        <v>163.15</v>
      </c>
      <c r="P35" s="2">
        <v>32.270000000000003</v>
      </c>
      <c r="Q35" s="2">
        <v>160.12</v>
      </c>
      <c r="R35" s="2">
        <v>2.1800000000000002</v>
      </c>
      <c r="S35" s="2">
        <v>37.159999999999997</v>
      </c>
      <c r="T35" s="2">
        <v>24.8</v>
      </c>
      <c r="U35" s="2">
        <v>16.11</v>
      </c>
    </row>
    <row r="36" spans="1:21" ht="21" customHeight="1">
      <c r="A36" s="3"/>
      <c r="B36" s="2" t="s">
        <v>119</v>
      </c>
      <c r="C36" s="6" t="s">
        <v>73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34.5" customHeight="1">
      <c r="A37" s="3" t="s">
        <v>37</v>
      </c>
      <c r="B37" s="21" t="s">
        <v>79</v>
      </c>
      <c r="C37" s="3">
        <v>60</v>
      </c>
      <c r="D37" s="3">
        <v>1.5</v>
      </c>
      <c r="E37" s="3">
        <v>6.1</v>
      </c>
      <c r="F37" s="3">
        <v>6.2</v>
      </c>
      <c r="G37" s="3">
        <v>85.8</v>
      </c>
      <c r="H37" s="3">
        <v>0.03</v>
      </c>
      <c r="I37" s="3">
        <v>0.04</v>
      </c>
      <c r="J37" s="3">
        <v>122.25</v>
      </c>
      <c r="K37" s="3">
        <v>0</v>
      </c>
      <c r="L37" s="3">
        <v>34.78</v>
      </c>
      <c r="M37" s="3">
        <v>88.69</v>
      </c>
      <c r="N37" s="3">
        <v>247.73</v>
      </c>
      <c r="O37" s="3">
        <v>40.39</v>
      </c>
      <c r="P37" s="3">
        <v>15.18</v>
      </c>
      <c r="Q37" s="3">
        <v>30.31</v>
      </c>
      <c r="R37" s="3">
        <v>0.55000000000000004</v>
      </c>
      <c r="S37" s="3">
        <v>10.73</v>
      </c>
      <c r="T37" s="3">
        <v>0.26</v>
      </c>
      <c r="U37" s="3">
        <v>12.66</v>
      </c>
    </row>
    <row r="38" spans="1:21" ht="24" customHeight="1">
      <c r="A38" s="3" t="s">
        <v>38</v>
      </c>
      <c r="B38" s="3" t="s">
        <v>39</v>
      </c>
      <c r="C38" s="7" t="s">
        <v>80</v>
      </c>
      <c r="D38" s="3">
        <v>21</v>
      </c>
      <c r="E38" s="3">
        <v>7</v>
      </c>
      <c r="F38" s="3">
        <v>17.5</v>
      </c>
      <c r="G38" s="3">
        <v>217.3</v>
      </c>
      <c r="H38" s="3">
        <v>0.14000000000000001</v>
      </c>
      <c r="I38" s="3">
        <v>0.11</v>
      </c>
      <c r="J38" s="3">
        <v>259.68</v>
      </c>
      <c r="K38" s="3">
        <v>0</v>
      </c>
      <c r="L38" s="3">
        <v>11.25</v>
      </c>
      <c r="M38" s="3">
        <v>281.38</v>
      </c>
      <c r="N38" s="3">
        <v>738.57</v>
      </c>
      <c r="O38" s="3">
        <v>32.19</v>
      </c>
      <c r="P38" s="3">
        <v>93.35</v>
      </c>
      <c r="Q38" s="3">
        <v>192.51</v>
      </c>
      <c r="R38" s="3">
        <v>2.13</v>
      </c>
      <c r="S38" s="3">
        <v>42.97</v>
      </c>
      <c r="T38" s="3">
        <v>17.04</v>
      </c>
      <c r="U38" s="3">
        <v>156.36000000000001</v>
      </c>
    </row>
    <row r="39" spans="1:21" ht="21" customHeight="1">
      <c r="A39" s="3" t="s">
        <v>40</v>
      </c>
      <c r="B39" s="3" t="s">
        <v>41</v>
      </c>
      <c r="C39" s="3">
        <v>200</v>
      </c>
      <c r="D39" s="3">
        <v>4.7</v>
      </c>
      <c r="E39" s="3">
        <v>3.5</v>
      </c>
      <c r="F39" s="3">
        <v>12.5</v>
      </c>
      <c r="G39" s="3">
        <v>100.4</v>
      </c>
      <c r="H39" s="3">
        <v>0.04</v>
      </c>
      <c r="I39" s="3">
        <v>0.16</v>
      </c>
      <c r="J39" s="3">
        <v>17.25</v>
      </c>
      <c r="K39" s="3">
        <v>0</v>
      </c>
      <c r="L39" s="3">
        <v>0.68</v>
      </c>
      <c r="M39" s="3">
        <v>49.95</v>
      </c>
      <c r="N39" s="3">
        <v>220.33</v>
      </c>
      <c r="O39" s="3">
        <v>167.68</v>
      </c>
      <c r="P39" s="3">
        <v>34.32</v>
      </c>
      <c r="Q39" s="3">
        <v>130.28</v>
      </c>
      <c r="R39" s="3">
        <v>1.0900000000000001</v>
      </c>
      <c r="S39" s="3">
        <v>11.7</v>
      </c>
      <c r="T39" s="3">
        <v>2.29</v>
      </c>
      <c r="U39" s="3">
        <v>38.25</v>
      </c>
    </row>
    <row r="40" spans="1:21" ht="21" customHeight="1">
      <c r="A40" s="3" t="s">
        <v>150</v>
      </c>
      <c r="B40" s="3" t="s">
        <v>151</v>
      </c>
      <c r="C40" s="3">
        <v>50</v>
      </c>
      <c r="D40" s="3">
        <v>3.9</v>
      </c>
      <c r="E40" s="3">
        <v>3.37</v>
      </c>
      <c r="F40" s="3">
        <v>25.37</v>
      </c>
      <c r="G40" s="3">
        <v>147.4</v>
      </c>
      <c r="H40" s="3">
        <v>0.04</v>
      </c>
      <c r="I40" s="3">
        <v>0.02</v>
      </c>
      <c r="J40" s="3">
        <v>15.93</v>
      </c>
      <c r="K40" s="3">
        <v>0.12</v>
      </c>
      <c r="L40" s="3">
        <v>0</v>
      </c>
      <c r="M40" s="3">
        <v>200</v>
      </c>
      <c r="N40" s="3">
        <v>41</v>
      </c>
      <c r="O40" s="3">
        <v>14</v>
      </c>
      <c r="P40" s="3">
        <v>5</v>
      </c>
      <c r="Q40" s="3">
        <v>33</v>
      </c>
      <c r="R40" s="3">
        <v>0.5</v>
      </c>
      <c r="S40" s="3">
        <v>27.814</v>
      </c>
      <c r="T40" s="3">
        <v>2.6</v>
      </c>
      <c r="U40" s="3">
        <v>9.19</v>
      </c>
    </row>
    <row r="41" spans="1:21" ht="21" customHeight="1">
      <c r="A41" s="3" t="s">
        <v>31</v>
      </c>
      <c r="B41" s="3" t="s">
        <v>32</v>
      </c>
      <c r="C41" s="3">
        <v>30</v>
      </c>
      <c r="D41" s="3">
        <v>2.2999999999999998</v>
      </c>
      <c r="E41" s="3">
        <v>0.2</v>
      </c>
      <c r="F41" s="3">
        <v>14.8</v>
      </c>
      <c r="G41" s="3">
        <v>70.3</v>
      </c>
      <c r="H41" s="3">
        <v>0.03</v>
      </c>
      <c r="I41" s="3">
        <v>0.01</v>
      </c>
      <c r="J41" s="3">
        <v>0</v>
      </c>
      <c r="K41" s="3">
        <v>0</v>
      </c>
      <c r="L41" s="3">
        <v>0</v>
      </c>
      <c r="M41" s="3">
        <v>149.69999999999999</v>
      </c>
      <c r="N41" s="3">
        <v>27.9</v>
      </c>
      <c r="O41" s="3">
        <v>6</v>
      </c>
      <c r="P41" s="3">
        <v>4.2</v>
      </c>
      <c r="Q41" s="3">
        <v>19.5</v>
      </c>
      <c r="R41" s="3">
        <v>0.33</v>
      </c>
      <c r="S41" s="3">
        <v>0.96</v>
      </c>
      <c r="T41" s="3">
        <v>1.8</v>
      </c>
      <c r="U41" s="3">
        <v>4.3499999999999996</v>
      </c>
    </row>
    <row r="42" spans="1:21" ht="21" customHeight="1">
      <c r="A42" s="3" t="s">
        <v>31</v>
      </c>
      <c r="B42" s="3" t="s">
        <v>33</v>
      </c>
      <c r="C42" s="3">
        <v>20</v>
      </c>
      <c r="D42" s="3">
        <v>1.3</v>
      </c>
      <c r="E42" s="3">
        <v>0.2</v>
      </c>
      <c r="F42" s="3">
        <v>6.7</v>
      </c>
      <c r="G42" s="3">
        <v>34.200000000000003</v>
      </c>
      <c r="H42" s="3">
        <v>0.04</v>
      </c>
      <c r="I42" s="3">
        <v>0.02</v>
      </c>
      <c r="J42" s="3">
        <v>0</v>
      </c>
      <c r="K42" s="3">
        <v>0</v>
      </c>
      <c r="L42" s="3">
        <v>0</v>
      </c>
      <c r="M42" s="3">
        <v>122</v>
      </c>
      <c r="N42" s="3">
        <v>49</v>
      </c>
      <c r="O42" s="3">
        <v>7</v>
      </c>
      <c r="P42" s="3">
        <v>9.4</v>
      </c>
      <c r="Q42" s="3">
        <v>31.6</v>
      </c>
      <c r="R42" s="3">
        <v>0.78</v>
      </c>
      <c r="S42" s="3">
        <v>0</v>
      </c>
      <c r="T42" s="3">
        <v>6.18</v>
      </c>
      <c r="U42" s="3">
        <v>0</v>
      </c>
    </row>
    <row r="43" spans="1:21" ht="21" customHeight="1">
      <c r="A43" s="3"/>
      <c r="B43" s="2" t="s">
        <v>34</v>
      </c>
      <c r="C43" s="2">
        <v>560</v>
      </c>
      <c r="D43" s="2">
        <f>SUM(D37:D42)</f>
        <v>34.699999999999996</v>
      </c>
      <c r="E43" s="2">
        <f t="shared" ref="E43:U43" si="2">SUM(E37:E42)</f>
        <v>20.37</v>
      </c>
      <c r="F43" s="2">
        <f t="shared" si="2"/>
        <v>83.070000000000007</v>
      </c>
      <c r="G43" s="2">
        <f t="shared" si="2"/>
        <v>655.4</v>
      </c>
      <c r="H43" s="2">
        <f t="shared" si="2"/>
        <v>0.32</v>
      </c>
      <c r="I43" s="2">
        <f t="shared" si="2"/>
        <v>0.36000000000000004</v>
      </c>
      <c r="J43" s="2">
        <f t="shared" si="2"/>
        <v>415.11</v>
      </c>
      <c r="K43" s="2">
        <f t="shared" si="2"/>
        <v>0.12</v>
      </c>
      <c r="L43" s="2">
        <f t="shared" si="2"/>
        <v>46.71</v>
      </c>
      <c r="M43" s="2">
        <f t="shared" si="2"/>
        <v>891.72</v>
      </c>
      <c r="N43" s="2">
        <f t="shared" si="2"/>
        <v>1324.5300000000002</v>
      </c>
      <c r="O43" s="2">
        <f t="shared" si="2"/>
        <v>267.26</v>
      </c>
      <c r="P43" s="2">
        <f t="shared" si="2"/>
        <v>161.44999999999999</v>
      </c>
      <c r="Q43" s="2">
        <f t="shared" si="2"/>
        <v>437.20000000000005</v>
      </c>
      <c r="R43" s="2">
        <f t="shared" si="2"/>
        <v>5.38</v>
      </c>
      <c r="S43" s="2">
        <f t="shared" si="2"/>
        <v>94.173999999999992</v>
      </c>
      <c r="T43" s="2">
        <f t="shared" si="2"/>
        <v>30.17</v>
      </c>
      <c r="U43" s="2">
        <f t="shared" si="2"/>
        <v>220.81</v>
      </c>
    </row>
    <row r="44" spans="1:21" ht="21" customHeight="1">
      <c r="A44" s="3"/>
      <c r="B44" s="5" t="s">
        <v>35</v>
      </c>
      <c r="C44" s="5">
        <f t="shared" ref="C44:U44" si="3">C43+C35</f>
        <v>860</v>
      </c>
      <c r="D44" s="5">
        <f t="shared" si="3"/>
        <v>40.9</v>
      </c>
      <c r="E44" s="5">
        <f t="shared" si="3"/>
        <v>27.270000000000003</v>
      </c>
      <c r="F44" s="5">
        <f t="shared" si="3"/>
        <v>112.07000000000001</v>
      </c>
      <c r="G44" s="5">
        <f t="shared" si="3"/>
        <v>859.2</v>
      </c>
      <c r="H44" s="5">
        <f t="shared" si="3"/>
        <v>0.42000000000000004</v>
      </c>
      <c r="I44" s="5">
        <f t="shared" si="3"/>
        <v>0.5</v>
      </c>
      <c r="J44" s="5">
        <f t="shared" si="3"/>
        <v>446.08000000000004</v>
      </c>
      <c r="K44" s="5">
        <f t="shared" si="3"/>
        <v>0.22</v>
      </c>
      <c r="L44" s="5">
        <f t="shared" si="3"/>
        <v>47.15</v>
      </c>
      <c r="M44" s="5">
        <f t="shared" si="3"/>
        <v>1148.76</v>
      </c>
      <c r="N44" s="5">
        <f t="shared" si="3"/>
        <v>1509.88</v>
      </c>
      <c r="O44" s="5">
        <f t="shared" si="3"/>
        <v>430.40999999999997</v>
      </c>
      <c r="P44" s="5">
        <f t="shared" si="3"/>
        <v>193.72</v>
      </c>
      <c r="Q44" s="5">
        <f t="shared" si="3"/>
        <v>597.32000000000005</v>
      </c>
      <c r="R44" s="5">
        <f t="shared" si="3"/>
        <v>7.5600000000000005</v>
      </c>
      <c r="S44" s="5">
        <f t="shared" si="3"/>
        <v>131.334</v>
      </c>
      <c r="T44" s="5">
        <f t="shared" si="3"/>
        <v>54.97</v>
      </c>
      <c r="U44" s="5">
        <f t="shared" si="3"/>
        <v>236.92000000000002</v>
      </c>
    </row>
    <row r="45" spans="1:21" ht="21" customHeight="1">
      <c r="A45" s="11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20"/>
      <c r="U45" s="20"/>
    </row>
    <row r="46" spans="1:21" ht="18.75">
      <c r="A46" s="62" t="s">
        <v>96</v>
      </c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</row>
    <row r="47" spans="1:21" ht="15.75">
      <c r="A47" s="56" t="s">
        <v>0</v>
      </c>
      <c r="B47" s="56" t="s">
        <v>108</v>
      </c>
      <c r="C47" s="69" t="s">
        <v>1</v>
      </c>
      <c r="D47" s="71" t="s">
        <v>109</v>
      </c>
      <c r="E47" s="72"/>
      <c r="F47" s="73"/>
      <c r="G47" s="63" t="s">
        <v>5</v>
      </c>
      <c r="H47" s="68" t="s">
        <v>106</v>
      </c>
      <c r="I47" s="68"/>
      <c r="J47" s="68"/>
      <c r="K47" s="68"/>
      <c r="L47" s="68"/>
      <c r="M47" s="68" t="s">
        <v>107</v>
      </c>
      <c r="N47" s="68"/>
      <c r="O47" s="68"/>
      <c r="P47" s="68"/>
      <c r="Q47" s="68"/>
      <c r="R47" s="68"/>
      <c r="S47" s="68"/>
      <c r="T47" s="68"/>
      <c r="U47" s="68"/>
    </row>
    <row r="48" spans="1:21" ht="30">
      <c r="A48" s="56"/>
      <c r="B48" s="56"/>
      <c r="C48" s="70"/>
      <c r="D48" s="29" t="s">
        <v>2</v>
      </c>
      <c r="E48" s="30" t="s">
        <v>3</v>
      </c>
      <c r="F48" s="30" t="s">
        <v>4</v>
      </c>
      <c r="G48" s="64"/>
      <c r="H48" s="26" t="s">
        <v>6</v>
      </c>
      <c r="I48" s="26" t="s">
        <v>7</v>
      </c>
      <c r="J48" s="26" t="s">
        <v>8</v>
      </c>
      <c r="K48" s="26" t="s">
        <v>9</v>
      </c>
      <c r="L48" s="26" t="s">
        <v>10</v>
      </c>
      <c r="M48" s="26" t="s">
        <v>11</v>
      </c>
      <c r="N48" s="26" t="s">
        <v>12</v>
      </c>
      <c r="O48" s="26" t="s">
        <v>13</v>
      </c>
      <c r="P48" s="26" t="s">
        <v>14</v>
      </c>
      <c r="Q48" s="26" t="s">
        <v>15</v>
      </c>
      <c r="R48" s="26" t="s">
        <v>16</v>
      </c>
      <c r="S48" s="26" t="s">
        <v>17</v>
      </c>
      <c r="T48" s="26" t="s">
        <v>18</v>
      </c>
      <c r="U48" s="26" t="s">
        <v>19</v>
      </c>
    </row>
    <row r="49" spans="1:21">
      <c r="A49" s="2"/>
      <c r="B49" s="2"/>
      <c r="C49" s="26" t="s">
        <v>20</v>
      </c>
      <c r="D49" s="26" t="s">
        <v>20</v>
      </c>
      <c r="E49" s="26" t="s">
        <v>20</v>
      </c>
      <c r="F49" s="26" t="s">
        <v>20</v>
      </c>
      <c r="G49" s="26" t="s">
        <v>21</v>
      </c>
      <c r="H49" s="26" t="s">
        <v>22</v>
      </c>
      <c r="I49" s="26" t="s">
        <v>22</v>
      </c>
      <c r="J49" s="26" t="s">
        <v>23</v>
      </c>
      <c r="K49" s="26" t="s">
        <v>24</v>
      </c>
      <c r="L49" s="26" t="s">
        <v>22</v>
      </c>
      <c r="M49" s="26" t="s">
        <v>22</v>
      </c>
      <c r="N49" s="26" t="s">
        <v>22</v>
      </c>
      <c r="O49" s="26" t="s">
        <v>22</v>
      </c>
      <c r="P49" s="26" t="s">
        <v>22</v>
      </c>
      <c r="Q49" s="26" t="s">
        <v>22</v>
      </c>
      <c r="R49" s="26" t="s">
        <v>22</v>
      </c>
      <c r="S49" s="26" t="s">
        <v>24</v>
      </c>
      <c r="T49" s="26" t="s">
        <v>24</v>
      </c>
      <c r="U49" s="26" t="s">
        <v>24</v>
      </c>
    </row>
    <row r="50" spans="1:21">
      <c r="A50" s="3"/>
      <c r="B50" s="4" t="s">
        <v>42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>
      <c r="A51" s="3"/>
      <c r="B51" s="2" t="s">
        <v>120</v>
      </c>
      <c r="C51" s="6" t="s">
        <v>73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21" customHeight="1">
      <c r="A52" s="3" t="s">
        <v>29</v>
      </c>
      <c r="B52" s="3" t="s">
        <v>30</v>
      </c>
      <c r="C52" s="3">
        <v>150</v>
      </c>
      <c r="D52" s="3">
        <v>1.2</v>
      </c>
      <c r="E52" s="3">
        <v>0.9</v>
      </c>
      <c r="F52" s="3">
        <v>6.5</v>
      </c>
      <c r="G52" s="3">
        <v>38.200000000000003</v>
      </c>
      <c r="H52" s="3">
        <v>0.01</v>
      </c>
      <c r="I52" s="3">
        <v>0.05</v>
      </c>
      <c r="J52" s="3">
        <v>5.18</v>
      </c>
      <c r="K52" s="3">
        <v>0</v>
      </c>
      <c r="L52" s="3">
        <v>0.23</v>
      </c>
      <c r="M52" s="3">
        <v>14.76</v>
      </c>
      <c r="N52" s="3">
        <v>61.01</v>
      </c>
      <c r="O52" s="3">
        <v>77.61</v>
      </c>
      <c r="P52" s="3">
        <v>7.44</v>
      </c>
      <c r="Q52" s="3">
        <v>34.75</v>
      </c>
      <c r="R52" s="3">
        <v>0.57999999999999996</v>
      </c>
      <c r="S52" s="3">
        <v>3.38</v>
      </c>
      <c r="T52" s="3">
        <v>0.66</v>
      </c>
      <c r="U52" s="3">
        <v>7.5</v>
      </c>
    </row>
    <row r="53" spans="1:21" ht="21" customHeight="1">
      <c r="A53" s="3" t="s">
        <v>31</v>
      </c>
      <c r="B53" s="3" t="s">
        <v>85</v>
      </c>
      <c r="C53" s="3">
        <v>20</v>
      </c>
      <c r="D53" s="3">
        <v>2.2000000000000002</v>
      </c>
      <c r="E53" s="3">
        <v>0.3</v>
      </c>
      <c r="F53" s="3">
        <v>13.8</v>
      </c>
      <c r="G53" s="3">
        <v>66.099999999999994</v>
      </c>
      <c r="H53" s="3">
        <v>0.05</v>
      </c>
      <c r="I53" s="3">
        <v>0.01</v>
      </c>
      <c r="J53" s="3">
        <v>0</v>
      </c>
      <c r="K53" s="3">
        <v>0</v>
      </c>
      <c r="L53" s="3">
        <v>0</v>
      </c>
      <c r="M53" s="3">
        <v>121</v>
      </c>
      <c r="N53" s="3">
        <v>37</v>
      </c>
      <c r="O53" s="3">
        <v>6</v>
      </c>
      <c r="P53" s="3">
        <v>9.1999999999999993</v>
      </c>
      <c r="Q53" s="3">
        <v>24.2</v>
      </c>
      <c r="R53" s="3">
        <v>0.57999999999999996</v>
      </c>
      <c r="S53" s="3">
        <v>0</v>
      </c>
      <c r="T53" s="3">
        <v>0</v>
      </c>
      <c r="U53" s="3">
        <v>0</v>
      </c>
    </row>
    <row r="54" spans="1:21" ht="21" customHeight="1">
      <c r="A54" s="3"/>
      <c r="B54" s="2" t="s">
        <v>121</v>
      </c>
      <c r="C54" s="2">
        <v>170</v>
      </c>
      <c r="D54" s="2">
        <v>3.4</v>
      </c>
      <c r="E54" s="2">
        <v>1.2</v>
      </c>
      <c r="F54" s="2">
        <v>20.3</v>
      </c>
      <c r="G54" s="2">
        <v>104.3</v>
      </c>
      <c r="H54" s="2">
        <v>0.06</v>
      </c>
      <c r="I54" s="2">
        <v>0.06</v>
      </c>
      <c r="J54" s="2">
        <v>5.18</v>
      </c>
      <c r="K54" s="2">
        <v>0</v>
      </c>
      <c r="L54" s="2">
        <v>0.23</v>
      </c>
      <c r="M54" s="2">
        <v>135.76</v>
      </c>
      <c r="N54" s="2">
        <v>98.01</v>
      </c>
      <c r="O54" s="2">
        <v>83.61</v>
      </c>
      <c r="P54" s="2">
        <v>16.64</v>
      </c>
      <c r="Q54" s="2">
        <v>58.95</v>
      </c>
      <c r="R54" s="2">
        <v>1.1599999999999999</v>
      </c>
      <c r="S54" s="2">
        <v>3.38</v>
      </c>
      <c r="T54" s="2">
        <v>0.66</v>
      </c>
      <c r="U54" s="2">
        <v>7.5</v>
      </c>
    </row>
    <row r="55" spans="1:21" ht="21" customHeight="1">
      <c r="A55" s="3"/>
      <c r="B55" s="2" t="s">
        <v>119</v>
      </c>
      <c r="C55" s="6" t="s">
        <v>73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28.5" customHeight="1">
      <c r="A56" s="3" t="s">
        <v>43</v>
      </c>
      <c r="B56" s="21" t="s">
        <v>81</v>
      </c>
      <c r="C56" s="3">
        <v>60</v>
      </c>
      <c r="D56" s="3">
        <v>0.8</v>
      </c>
      <c r="E56" s="3">
        <v>2.7</v>
      </c>
      <c r="F56" s="3">
        <v>4.5999999999999996</v>
      </c>
      <c r="G56" s="3">
        <v>45.6</v>
      </c>
      <c r="H56" s="3">
        <v>0.01</v>
      </c>
      <c r="I56" s="3">
        <v>0.02</v>
      </c>
      <c r="J56" s="3">
        <v>0.68</v>
      </c>
      <c r="K56" s="3">
        <v>0</v>
      </c>
      <c r="L56" s="3">
        <v>2.2799999999999998</v>
      </c>
      <c r="M56" s="3">
        <v>78.77</v>
      </c>
      <c r="N56" s="3">
        <v>136.27000000000001</v>
      </c>
      <c r="O56" s="3">
        <v>19.21</v>
      </c>
      <c r="P56" s="3">
        <v>10.95</v>
      </c>
      <c r="Q56" s="3">
        <v>21.51</v>
      </c>
      <c r="R56" s="3">
        <v>0.7</v>
      </c>
      <c r="S56" s="3">
        <v>11.99</v>
      </c>
      <c r="T56" s="3">
        <v>0.35</v>
      </c>
      <c r="U56" s="3">
        <v>11.4</v>
      </c>
    </row>
    <row r="57" spans="1:21" ht="22.5" customHeight="1">
      <c r="A57" s="3" t="s">
        <v>44</v>
      </c>
      <c r="B57" s="3" t="s">
        <v>45</v>
      </c>
      <c r="C57" s="3">
        <v>150</v>
      </c>
      <c r="D57" s="3">
        <v>5.3</v>
      </c>
      <c r="E57" s="3">
        <v>4.9000000000000004</v>
      </c>
      <c r="F57" s="3">
        <v>32.799999999999997</v>
      </c>
      <c r="G57" s="3">
        <v>196.8</v>
      </c>
      <c r="H57" s="3">
        <v>0.06</v>
      </c>
      <c r="I57" s="3">
        <v>0.02</v>
      </c>
      <c r="J57" s="3">
        <v>18.36</v>
      </c>
      <c r="K57" s="3">
        <v>0.09</v>
      </c>
      <c r="L57" s="3">
        <v>0</v>
      </c>
      <c r="M57" s="3">
        <v>149.04</v>
      </c>
      <c r="N57" s="3">
        <v>53.8</v>
      </c>
      <c r="O57" s="3">
        <v>105.83</v>
      </c>
      <c r="P57" s="3">
        <v>7.19</v>
      </c>
      <c r="Q57" s="3">
        <v>40.700000000000003</v>
      </c>
      <c r="R57" s="3">
        <v>0.73</v>
      </c>
      <c r="S57" s="3">
        <v>20.77</v>
      </c>
      <c r="T57" s="3">
        <v>0.06</v>
      </c>
      <c r="U57" s="3">
        <v>11.92</v>
      </c>
    </row>
    <row r="58" spans="1:21" ht="21" customHeight="1">
      <c r="A58" s="7" t="s">
        <v>152</v>
      </c>
      <c r="B58" s="7" t="s">
        <v>153</v>
      </c>
      <c r="C58" s="35">
        <v>100</v>
      </c>
      <c r="D58" s="3">
        <v>13.2</v>
      </c>
      <c r="E58" s="3">
        <v>22.84</v>
      </c>
      <c r="F58" s="3">
        <v>1.8</v>
      </c>
      <c r="G58" s="3">
        <v>247.15</v>
      </c>
      <c r="H58" s="3">
        <v>0</v>
      </c>
      <c r="I58" s="3">
        <v>0</v>
      </c>
      <c r="J58" s="3">
        <v>0.08</v>
      </c>
      <c r="K58" s="3">
        <v>0.01</v>
      </c>
      <c r="L58" s="3">
        <v>0</v>
      </c>
      <c r="M58" s="3">
        <v>0</v>
      </c>
      <c r="N58" s="3">
        <v>0</v>
      </c>
      <c r="O58" s="3">
        <v>7.44</v>
      </c>
      <c r="P58" s="3">
        <v>15.51</v>
      </c>
      <c r="Q58" s="3">
        <v>137.38999999999999</v>
      </c>
      <c r="R58" s="3">
        <v>1.74</v>
      </c>
      <c r="S58" s="3">
        <v>0</v>
      </c>
      <c r="T58" s="3">
        <v>0</v>
      </c>
      <c r="U58" s="3">
        <v>0</v>
      </c>
    </row>
    <row r="59" spans="1:21" ht="21" customHeight="1">
      <c r="A59" s="3" t="s">
        <v>48</v>
      </c>
      <c r="B59" s="3" t="s">
        <v>49</v>
      </c>
      <c r="C59" s="3">
        <v>207</v>
      </c>
      <c r="D59" s="3">
        <v>0.2</v>
      </c>
      <c r="E59" s="3">
        <v>0.1</v>
      </c>
      <c r="F59" s="3">
        <v>6.6</v>
      </c>
      <c r="G59" s="3">
        <v>27.9</v>
      </c>
      <c r="H59" s="3">
        <v>0</v>
      </c>
      <c r="I59" s="3">
        <v>0.01</v>
      </c>
      <c r="J59" s="3">
        <v>0.38</v>
      </c>
      <c r="K59" s="3">
        <v>0</v>
      </c>
      <c r="L59" s="3">
        <v>1.1599999999999999</v>
      </c>
      <c r="M59" s="3">
        <v>1.26</v>
      </c>
      <c r="N59" s="3">
        <v>30.23</v>
      </c>
      <c r="O59" s="3">
        <v>67</v>
      </c>
      <c r="P59" s="3">
        <v>4.5599999999999996</v>
      </c>
      <c r="Q59" s="3">
        <v>8.52</v>
      </c>
      <c r="R59" s="3">
        <v>0.77</v>
      </c>
      <c r="S59" s="3">
        <v>0.01</v>
      </c>
      <c r="T59" s="3">
        <v>0.02</v>
      </c>
      <c r="U59" s="3">
        <v>0.7</v>
      </c>
    </row>
    <row r="60" spans="1:21" ht="21" customHeight="1">
      <c r="A60" s="3" t="s">
        <v>31</v>
      </c>
      <c r="B60" s="3" t="s">
        <v>33</v>
      </c>
      <c r="C60" s="3">
        <v>20</v>
      </c>
      <c r="D60" s="3">
        <v>1.3</v>
      </c>
      <c r="E60" s="3">
        <v>0.2</v>
      </c>
      <c r="F60" s="3">
        <v>6.7</v>
      </c>
      <c r="G60" s="3">
        <v>34.200000000000003</v>
      </c>
      <c r="H60" s="3">
        <v>0.04</v>
      </c>
      <c r="I60" s="3">
        <v>0.02</v>
      </c>
      <c r="J60" s="3">
        <v>0</v>
      </c>
      <c r="K60" s="3">
        <v>0</v>
      </c>
      <c r="L60" s="3">
        <v>0</v>
      </c>
      <c r="M60" s="3">
        <v>122</v>
      </c>
      <c r="N60" s="3">
        <v>49</v>
      </c>
      <c r="O60" s="3">
        <v>7</v>
      </c>
      <c r="P60" s="3">
        <v>9.4</v>
      </c>
      <c r="Q60" s="3">
        <v>31.6</v>
      </c>
      <c r="R60" s="3">
        <v>0.78</v>
      </c>
      <c r="S60" s="3">
        <v>0</v>
      </c>
      <c r="T60" s="3">
        <v>6.18</v>
      </c>
      <c r="U60" s="3">
        <v>0</v>
      </c>
    </row>
    <row r="61" spans="1:21" ht="21" customHeight="1">
      <c r="A61" s="3" t="s">
        <v>31</v>
      </c>
      <c r="B61" s="3" t="s">
        <v>32</v>
      </c>
      <c r="C61" s="3">
        <v>30</v>
      </c>
      <c r="D61" s="3">
        <v>2.2999999999999998</v>
      </c>
      <c r="E61" s="3">
        <v>0.2</v>
      </c>
      <c r="F61" s="3">
        <v>14.8</v>
      </c>
      <c r="G61" s="3">
        <v>70.3</v>
      </c>
      <c r="H61" s="3">
        <v>0.03</v>
      </c>
      <c r="I61" s="3">
        <v>0.01</v>
      </c>
      <c r="J61" s="3">
        <v>0</v>
      </c>
      <c r="K61" s="3">
        <v>0</v>
      </c>
      <c r="L61" s="3">
        <v>0</v>
      </c>
      <c r="M61" s="3">
        <v>149.69999999999999</v>
      </c>
      <c r="N61" s="3">
        <v>27.9</v>
      </c>
      <c r="O61" s="3">
        <v>6</v>
      </c>
      <c r="P61" s="3">
        <v>4.2</v>
      </c>
      <c r="Q61" s="3">
        <v>19.5</v>
      </c>
      <c r="R61" s="3">
        <v>0.33</v>
      </c>
      <c r="S61" s="3">
        <v>0.96</v>
      </c>
      <c r="T61" s="3">
        <v>1.8</v>
      </c>
      <c r="U61" s="3">
        <v>4.3499999999999996</v>
      </c>
    </row>
    <row r="62" spans="1:21" ht="21" customHeight="1">
      <c r="A62" s="3"/>
      <c r="B62" s="2" t="s">
        <v>34</v>
      </c>
      <c r="C62" s="2">
        <f>SUM(C56:C61)</f>
        <v>567</v>
      </c>
      <c r="D62" s="2">
        <f>SUM(D56:D61)</f>
        <v>23.099999999999998</v>
      </c>
      <c r="E62" s="2">
        <f t="shared" ref="E62:U62" si="4">SUM(E56:E61)</f>
        <v>30.94</v>
      </c>
      <c r="F62" s="2">
        <f t="shared" si="4"/>
        <v>67.3</v>
      </c>
      <c r="G62" s="2">
        <f t="shared" si="4"/>
        <v>621.95000000000005</v>
      </c>
      <c r="H62" s="2">
        <f t="shared" si="4"/>
        <v>0.13999999999999999</v>
      </c>
      <c r="I62" s="2">
        <f t="shared" si="4"/>
        <v>0.08</v>
      </c>
      <c r="J62" s="2">
        <f t="shared" si="4"/>
        <v>19.499999999999996</v>
      </c>
      <c r="K62" s="2">
        <f t="shared" si="4"/>
        <v>9.9999999999999992E-2</v>
      </c>
      <c r="L62" s="2">
        <f t="shared" si="4"/>
        <v>3.4399999999999995</v>
      </c>
      <c r="M62" s="2">
        <f t="shared" si="4"/>
        <v>500.77</v>
      </c>
      <c r="N62" s="2">
        <f t="shared" si="4"/>
        <v>297.19999999999993</v>
      </c>
      <c r="O62" s="2">
        <f t="shared" si="4"/>
        <v>212.48</v>
      </c>
      <c r="P62" s="2">
        <f t="shared" si="4"/>
        <v>51.81</v>
      </c>
      <c r="Q62" s="2">
        <f t="shared" si="4"/>
        <v>259.22000000000003</v>
      </c>
      <c r="R62" s="2">
        <f t="shared" si="4"/>
        <v>5.05</v>
      </c>
      <c r="S62" s="2">
        <f t="shared" si="4"/>
        <v>33.729999999999997</v>
      </c>
      <c r="T62" s="2">
        <f t="shared" si="4"/>
        <v>8.41</v>
      </c>
      <c r="U62" s="2">
        <f t="shared" si="4"/>
        <v>28.369999999999997</v>
      </c>
    </row>
    <row r="63" spans="1:21" ht="21" customHeight="1">
      <c r="A63" s="3"/>
      <c r="B63" s="5" t="s">
        <v>35</v>
      </c>
      <c r="C63" s="5">
        <f>C62+C54</f>
        <v>737</v>
      </c>
      <c r="D63" s="5">
        <f>D62+D54</f>
        <v>26.499999999999996</v>
      </c>
      <c r="E63" s="5">
        <f t="shared" ref="E63:U63" si="5">E62+E54</f>
        <v>32.14</v>
      </c>
      <c r="F63" s="5">
        <f t="shared" si="5"/>
        <v>87.6</v>
      </c>
      <c r="G63" s="5">
        <f t="shared" si="5"/>
        <v>726.25</v>
      </c>
      <c r="H63" s="5">
        <f t="shared" si="5"/>
        <v>0.19999999999999998</v>
      </c>
      <c r="I63" s="5">
        <f t="shared" si="5"/>
        <v>0.14000000000000001</v>
      </c>
      <c r="J63" s="5">
        <f t="shared" si="5"/>
        <v>24.679999999999996</v>
      </c>
      <c r="K63" s="5">
        <f t="shared" si="5"/>
        <v>9.9999999999999992E-2</v>
      </c>
      <c r="L63" s="5">
        <f t="shared" si="5"/>
        <v>3.6699999999999995</v>
      </c>
      <c r="M63" s="5">
        <f t="shared" si="5"/>
        <v>636.53</v>
      </c>
      <c r="N63" s="5">
        <f t="shared" si="5"/>
        <v>395.20999999999992</v>
      </c>
      <c r="O63" s="5">
        <f t="shared" si="5"/>
        <v>296.08999999999997</v>
      </c>
      <c r="P63" s="5">
        <f t="shared" si="5"/>
        <v>68.45</v>
      </c>
      <c r="Q63" s="5">
        <f t="shared" si="5"/>
        <v>318.17</v>
      </c>
      <c r="R63" s="5">
        <f t="shared" si="5"/>
        <v>6.21</v>
      </c>
      <c r="S63" s="5">
        <f t="shared" si="5"/>
        <v>37.11</v>
      </c>
      <c r="T63" s="5">
        <f t="shared" si="5"/>
        <v>9.07</v>
      </c>
      <c r="U63" s="5">
        <f t="shared" si="5"/>
        <v>35.869999999999997</v>
      </c>
    </row>
    <row r="64" spans="1:21" ht="21" customHeight="1">
      <c r="A64" s="13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5"/>
      <c r="U64" s="15"/>
    </row>
    <row r="65" spans="1:21" ht="18.75">
      <c r="A65" s="62" t="s">
        <v>97</v>
      </c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</row>
    <row r="66" spans="1:21" ht="15.75">
      <c r="A66" s="56" t="s">
        <v>0</v>
      </c>
      <c r="B66" s="56" t="s">
        <v>108</v>
      </c>
      <c r="C66" s="69" t="s">
        <v>1</v>
      </c>
      <c r="D66" s="71" t="s">
        <v>109</v>
      </c>
      <c r="E66" s="72"/>
      <c r="F66" s="73"/>
      <c r="G66" s="63" t="s">
        <v>5</v>
      </c>
      <c r="H66" s="68" t="s">
        <v>106</v>
      </c>
      <c r="I66" s="68"/>
      <c r="J66" s="68"/>
      <c r="K66" s="68"/>
      <c r="L66" s="68"/>
      <c r="M66" s="68" t="s">
        <v>107</v>
      </c>
      <c r="N66" s="68"/>
      <c r="O66" s="68"/>
      <c r="P66" s="68"/>
      <c r="Q66" s="68"/>
      <c r="R66" s="68"/>
      <c r="S66" s="68"/>
      <c r="T66" s="68"/>
      <c r="U66" s="68"/>
    </row>
    <row r="67" spans="1:21" ht="30">
      <c r="A67" s="56"/>
      <c r="B67" s="56"/>
      <c r="C67" s="70"/>
      <c r="D67" s="29" t="s">
        <v>2</v>
      </c>
      <c r="E67" s="30" t="s">
        <v>3</v>
      </c>
      <c r="F67" s="30" t="s">
        <v>4</v>
      </c>
      <c r="G67" s="64"/>
      <c r="H67" s="26" t="s">
        <v>6</v>
      </c>
      <c r="I67" s="26" t="s">
        <v>7</v>
      </c>
      <c r="J67" s="26" t="s">
        <v>8</v>
      </c>
      <c r="K67" s="26" t="s">
        <v>9</v>
      </c>
      <c r="L67" s="26" t="s">
        <v>10</v>
      </c>
      <c r="M67" s="26" t="s">
        <v>11</v>
      </c>
      <c r="N67" s="26" t="s">
        <v>12</v>
      </c>
      <c r="O67" s="26" t="s">
        <v>13</v>
      </c>
      <c r="P67" s="26" t="s">
        <v>14</v>
      </c>
      <c r="Q67" s="26" t="s">
        <v>15</v>
      </c>
      <c r="R67" s="26" t="s">
        <v>16</v>
      </c>
      <c r="S67" s="26" t="s">
        <v>17</v>
      </c>
      <c r="T67" s="26" t="s">
        <v>18</v>
      </c>
      <c r="U67" s="26" t="s">
        <v>19</v>
      </c>
    </row>
    <row r="68" spans="1:21">
      <c r="A68" s="2"/>
      <c r="B68" s="2"/>
      <c r="C68" s="26" t="s">
        <v>20</v>
      </c>
      <c r="D68" s="26" t="s">
        <v>20</v>
      </c>
      <c r="E68" s="26" t="s">
        <v>20</v>
      </c>
      <c r="F68" s="26" t="s">
        <v>20</v>
      </c>
      <c r="G68" s="26" t="s">
        <v>21</v>
      </c>
      <c r="H68" s="26" t="s">
        <v>22</v>
      </c>
      <c r="I68" s="26" t="s">
        <v>22</v>
      </c>
      <c r="J68" s="26" t="s">
        <v>23</v>
      </c>
      <c r="K68" s="26" t="s">
        <v>24</v>
      </c>
      <c r="L68" s="26" t="s">
        <v>22</v>
      </c>
      <c r="M68" s="26" t="s">
        <v>22</v>
      </c>
      <c r="N68" s="26" t="s">
        <v>22</v>
      </c>
      <c r="O68" s="26" t="s">
        <v>22</v>
      </c>
      <c r="P68" s="26" t="s">
        <v>22</v>
      </c>
      <c r="Q68" s="26" t="s">
        <v>22</v>
      </c>
      <c r="R68" s="26" t="s">
        <v>22</v>
      </c>
      <c r="S68" s="26" t="s">
        <v>24</v>
      </c>
      <c r="T68" s="26" t="s">
        <v>24</v>
      </c>
      <c r="U68" s="26" t="s">
        <v>24</v>
      </c>
    </row>
    <row r="69" spans="1:21">
      <c r="A69" s="3"/>
      <c r="B69" s="4" t="s">
        <v>50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>
      <c r="A70" s="3"/>
      <c r="B70" s="2" t="s">
        <v>120</v>
      </c>
      <c r="C70" s="6" t="s">
        <v>73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21" customHeight="1">
      <c r="A71" s="3" t="s">
        <v>90</v>
      </c>
      <c r="B71" s="3" t="s">
        <v>91</v>
      </c>
      <c r="C71" s="3">
        <v>150</v>
      </c>
      <c r="D71" s="3">
        <v>6.2</v>
      </c>
      <c r="E71" s="3">
        <v>7.6</v>
      </c>
      <c r="F71" s="3">
        <v>28.2</v>
      </c>
      <c r="G71" s="3">
        <v>206.2</v>
      </c>
      <c r="H71" s="3">
        <v>0.14000000000000001</v>
      </c>
      <c r="I71" s="3">
        <v>0.11</v>
      </c>
      <c r="J71" s="3">
        <v>31.22</v>
      </c>
      <c r="K71" s="3">
        <v>0.1</v>
      </c>
      <c r="L71" s="3">
        <v>0.41</v>
      </c>
      <c r="M71" s="3">
        <v>254.01</v>
      </c>
      <c r="N71" s="3">
        <v>162.16999999999999</v>
      </c>
      <c r="O71" s="3">
        <v>107.34</v>
      </c>
      <c r="P71" s="3">
        <v>36.72</v>
      </c>
      <c r="Q71" s="3">
        <v>139.54</v>
      </c>
      <c r="R71" s="3">
        <v>0.99</v>
      </c>
      <c r="S71" s="3">
        <v>38.71</v>
      </c>
      <c r="T71" s="3">
        <v>2.33</v>
      </c>
      <c r="U71" s="3">
        <v>26.31</v>
      </c>
    </row>
    <row r="72" spans="1:21" ht="21" customHeight="1">
      <c r="A72" s="3" t="s">
        <v>88</v>
      </c>
      <c r="B72" s="3" t="s">
        <v>89</v>
      </c>
      <c r="C72" s="3">
        <v>150</v>
      </c>
      <c r="D72" s="3">
        <v>0.1</v>
      </c>
      <c r="E72" s="3">
        <v>0</v>
      </c>
      <c r="F72" s="3">
        <v>0</v>
      </c>
      <c r="G72" s="3">
        <v>1.1000000000000001</v>
      </c>
      <c r="H72" s="3">
        <v>0</v>
      </c>
      <c r="I72" s="3">
        <v>0.01</v>
      </c>
      <c r="J72" s="3">
        <v>0.23</v>
      </c>
      <c r="K72" s="3">
        <v>0</v>
      </c>
      <c r="L72" s="3">
        <v>0.03</v>
      </c>
      <c r="M72" s="3">
        <v>0.47</v>
      </c>
      <c r="N72" s="3">
        <v>15.44</v>
      </c>
      <c r="O72" s="3">
        <v>49.47</v>
      </c>
      <c r="P72" s="3">
        <v>2.87</v>
      </c>
      <c r="Q72" s="3">
        <v>5.38</v>
      </c>
      <c r="R72" s="3">
        <v>0.54</v>
      </c>
      <c r="S72" s="3">
        <v>0</v>
      </c>
      <c r="T72" s="3">
        <v>0</v>
      </c>
      <c r="U72" s="3">
        <v>0</v>
      </c>
    </row>
    <row r="73" spans="1:21" ht="21" customHeight="1">
      <c r="A73" s="3"/>
      <c r="B73" s="2" t="s">
        <v>121</v>
      </c>
      <c r="C73" s="2">
        <v>300</v>
      </c>
      <c r="D73" s="2">
        <v>6.3</v>
      </c>
      <c r="E73" s="2">
        <v>7.6</v>
      </c>
      <c r="F73" s="2">
        <v>28.2</v>
      </c>
      <c r="G73" s="2">
        <v>207.3</v>
      </c>
      <c r="H73" s="2">
        <v>0.14000000000000001</v>
      </c>
      <c r="I73" s="2">
        <v>0.12</v>
      </c>
      <c r="J73" s="2">
        <v>31.45</v>
      </c>
      <c r="K73" s="2">
        <v>0.1</v>
      </c>
      <c r="L73" s="2">
        <v>0.44</v>
      </c>
      <c r="M73" s="2">
        <v>254.48</v>
      </c>
      <c r="N73" s="2">
        <v>177.61</v>
      </c>
      <c r="O73" s="2">
        <v>156.81</v>
      </c>
      <c r="P73" s="2">
        <v>39.590000000000003</v>
      </c>
      <c r="Q73" s="2">
        <v>144.91999999999999</v>
      </c>
      <c r="R73" s="2">
        <v>1.53</v>
      </c>
      <c r="S73" s="2">
        <v>38.71</v>
      </c>
      <c r="T73" s="2">
        <v>2.33</v>
      </c>
      <c r="U73" s="2">
        <v>26.31</v>
      </c>
    </row>
    <row r="74" spans="1:21" ht="21" customHeight="1">
      <c r="A74" s="3"/>
      <c r="B74" s="2" t="s">
        <v>119</v>
      </c>
      <c r="C74" s="6" t="s">
        <v>73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33.75" customHeight="1">
      <c r="A75" s="3" t="s">
        <v>51</v>
      </c>
      <c r="B75" s="21" t="s">
        <v>82</v>
      </c>
      <c r="C75" s="3">
        <v>60</v>
      </c>
      <c r="D75" s="3">
        <v>0.8</v>
      </c>
      <c r="E75" s="3">
        <v>6.1</v>
      </c>
      <c r="F75" s="3">
        <v>3.6</v>
      </c>
      <c r="G75" s="3">
        <v>72.5</v>
      </c>
      <c r="H75" s="3">
        <v>0.02</v>
      </c>
      <c r="I75" s="3">
        <v>0.02</v>
      </c>
      <c r="J75" s="3">
        <v>241.63</v>
      </c>
      <c r="K75" s="3">
        <v>0</v>
      </c>
      <c r="L75" s="3">
        <v>17.32</v>
      </c>
      <c r="M75" s="3">
        <v>87.51</v>
      </c>
      <c r="N75" s="3">
        <v>160.13999999999999</v>
      </c>
      <c r="O75" s="3">
        <v>23.5</v>
      </c>
      <c r="P75" s="3">
        <v>11.17</v>
      </c>
      <c r="Q75" s="3">
        <v>18.8</v>
      </c>
      <c r="R75" s="3">
        <v>0.56000000000000005</v>
      </c>
      <c r="S75" s="3">
        <v>9.8699999999999992</v>
      </c>
      <c r="T75" s="3">
        <v>0.15</v>
      </c>
      <c r="U75" s="3">
        <v>10.98</v>
      </c>
    </row>
    <row r="76" spans="1:21" ht="26.25" customHeight="1">
      <c r="A76" s="3" t="s">
        <v>53</v>
      </c>
      <c r="B76" s="3" t="s">
        <v>54</v>
      </c>
      <c r="C76" s="3">
        <v>150</v>
      </c>
      <c r="D76" s="3">
        <v>3.1</v>
      </c>
      <c r="E76" s="3">
        <v>5.3</v>
      </c>
      <c r="F76" s="3">
        <v>19.8</v>
      </c>
      <c r="G76" s="3">
        <v>139.4</v>
      </c>
      <c r="H76" s="3">
        <v>0.12</v>
      </c>
      <c r="I76" s="3">
        <v>0.11</v>
      </c>
      <c r="J76" s="3">
        <v>23.8</v>
      </c>
      <c r="K76" s="3">
        <v>0.09</v>
      </c>
      <c r="L76" s="3">
        <v>10.199999999999999</v>
      </c>
      <c r="M76" s="3">
        <v>161.78</v>
      </c>
      <c r="N76" s="3">
        <v>624.83000000000004</v>
      </c>
      <c r="O76" s="3">
        <v>39.49</v>
      </c>
      <c r="P76" s="3">
        <v>28.23</v>
      </c>
      <c r="Q76" s="3">
        <v>84.47</v>
      </c>
      <c r="R76" s="3">
        <v>1.03</v>
      </c>
      <c r="S76" s="3">
        <v>28.46</v>
      </c>
      <c r="T76" s="3">
        <v>0.78</v>
      </c>
      <c r="U76" s="3">
        <v>42.79</v>
      </c>
    </row>
    <row r="77" spans="1:21" ht="29.25" customHeight="1">
      <c r="A77" s="7" t="s">
        <v>124</v>
      </c>
      <c r="B77" s="21" t="s">
        <v>141</v>
      </c>
      <c r="C77" s="35" t="s">
        <v>149</v>
      </c>
      <c r="D77" s="3">
        <v>10.039999999999999</v>
      </c>
      <c r="E77" s="3">
        <v>12.79</v>
      </c>
      <c r="F77" s="3">
        <v>8.1199999999999992</v>
      </c>
      <c r="G77" s="3">
        <v>187.9</v>
      </c>
      <c r="H77" s="3">
        <v>0</v>
      </c>
      <c r="I77" s="3">
        <v>0</v>
      </c>
      <c r="J77" s="3">
        <v>38.450000000000003</v>
      </c>
      <c r="K77" s="3">
        <v>0.01</v>
      </c>
      <c r="L77" s="3">
        <v>1.1499999999999999</v>
      </c>
      <c r="M77" s="3">
        <v>3</v>
      </c>
      <c r="N77" s="3">
        <v>43</v>
      </c>
      <c r="O77" s="3">
        <v>45.75</v>
      </c>
      <c r="P77" s="3">
        <v>35.130000000000003</v>
      </c>
      <c r="Q77" s="3">
        <v>173.38</v>
      </c>
      <c r="R77" s="3">
        <v>1.6</v>
      </c>
      <c r="S77" s="3">
        <v>0</v>
      </c>
      <c r="T77" s="3">
        <v>0</v>
      </c>
      <c r="U77" s="3">
        <v>0</v>
      </c>
    </row>
    <row r="78" spans="1:21" ht="21" customHeight="1">
      <c r="A78" s="3" t="s">
        <v>55</v>
      </c>
      <c r="B78" s="3" t="s">
        <v>64</v>
      </c>
      <c r="C78" s="3">
        <v>200</v>
      </c>
      <c r="D78" s="3">
        <v>3.9</v>
      </c>
      <c r="E78" s="3">
        <v>2.9</v>
      </c>
      <c r="F78" s="3">
        <v>11.2</v>
      </c>
      <c r="G78" s="3">
        <v>86</v>
      </c>
      <c r="H78" s="3">
        <v>0.03</v>
      </c>
      <c r="I78" s="3">
        <v>0.13</v>
      </c>
      <c r="J78" s="3">
        <v>13.29</v>
      </c>
      <c r="K78" s="3">
        <v>0</v>
      </c>
      <c r="L78" s="3">
        <v>0.52</v>
      </c>
      <c r="M78" s="3">
        <v>38.549999999999997</v>
      </c>
      <c r="N78" s="3">
        <v>183.98</v>
      </c>
      <c r="O78" s="3">
        <v>148.32</v>
      </c>
      <c r="P78" s="3">
        <v>30.67</v>
      </c>
      <c r="Q78" s="3">
        <v>106.79</v>
      </c>
      <c r="R78" s="3">
        <v>1.06</v>
      </c>
      <c r="S78" s="3">
        <v>9</v>
      </c>
      <c r="T78" s="3">
        <v>1.76</v>
      </c>
      <c r="U78" s="3">
        <v>20</v>
      </c>
    </row>
    <row r="79" spans="1:21" ht="21" customHeight="1">
      <c r="A79" s="3" t="s">
        <v>31</v>
      </c>
      <c r="B79" s="3" t="s">
        <v>33</v>
      </c>
      <c r="C79" s="3">
        <v>20</v>
      </c>
      <c r="D79" s="3">
        <v>1.3</v>
      </c>
      <c r="E79" s="3">
        <v>0.2</v>
      </c>
      <c r="F79" s="3">
        <v>6.7</v>
      </c>
      <c r="G79" s="3">
        <v>34.200000000000003</v>
      </c>
      <c r="H79" s="3">
        <v>0.04</v>
      </c>
      <c r="I79" s="3">
        <v>0.02</v>
      </c>
      <c r="J79" s="3">
        <v>0</v>
      </c>
      <c r="K79" s="3">
        <v>0</v>
      </c>
      <c r="L79" s="3">
        <v>0</v>
      </c>
      <c r="M79" s="3">
        <v>122</v>
      </c>
      <c r="N79" s="3">
        <v>49</v>
      </c>
      <c r="O79" s="3">
        <v>7</v>
      </c>
      <c r="P79" s="3">
        <v>9.4</v>
      </c>
      <c r="Q79" s="3">
        <v>31.6</v>
      </c>
      <c r="R79" s="3">
        <v>0.78</v>
      </c>
      <c r="S79" s="3">
        <v>0</v>
      </c>
      <c r="T79" s="3">
        <v>6.18</v>
      </c>
      <c r="U79" s="3">
        <v>0</v>
      </c>
    </row>
    <row r="80" spans="1:21" ht="21" customHeight="1">
      <c r="A80" s="3" t="s">
        <v>31</v>
      </c>
      <c r="B80" s="3" t="s">
        <v>32</v>
      </c>
      <c r="C80" s="3">
        <v>30</v>
      </c>
      <c r="D80" s="3">
        <v>2.2999999999999998</v>
      </c>
      <c r="E80" s="3">
        <v>0.2</v>
      </c>
      <c r="F80" s="3">
        <v>14.8</v>
      </c>
      <c r="G80" s="3">
        <v>70.3</v>
      </c>
      <c r="H80" s="3">
        <v>0.03</v>
      </c>
      <c r="I80" s="3">
        <v>0.01</v>
      </c>
      <c r="J80" s="3">
        <v>0</v>
      </c>
      <c r="K80" s="3">
        <v>0</v>
      </c>
      <c r="L80" s="3">
        <v>0</v>
      </c>
      <c r="M80" s="3">
        <v>149.69999999999999</v>
      </c>
      <c r="N80" s="3">
        <v>27.9</v>
      </c>
      <c r="O80" s="3">
        <v>6</v>
      </c>
      <c r="P80" s="3">
        <v>4.2</v>
      </c>
      <c r="Q80" s="3">
        <v>19.5</v>
      </c>
      <c r="R80" s="3">
        <v>0.33</v>
      </c>
      <c r="S80" s="3">
        <v>0.96</v>
      </c>
      <c r="T80" s="3">
        <v>1.8</v>
      </c>
      <c r="U80" s="3">
        <v>4.3499999999999996</v>
      </c>
    </row>
    <row r="81" spans="1:21" ht="21" customHeight="1">
      <c r="A81" s="3"/>
      <c r="B81" s="2" t="s">
        <v>34</v>
      </c>
      <c r="C81" s="2">
        <v>560</v>
      </c>
      <c r="D81" s="2">
        <f t="shared" ref="D81:U81" si="6">SUM(D75:D80)</f>
        <v>21.44</v>
      </c>
      <c r="E81" s="2">
        <f t="shared" si="6"/>
        <v>27.489999999999995</v>
      </c>
      <c r="F81" s="2">
        <f t="shared" si="6"/>
        <v>64.22</v>
      </c>
      <c r="G81" s="2">
        <f t="shared" si="6"/>
        <v>590.29999999999995</v>
      </c>
      <c r="H81" s="2">
        <f t="shared" si="6"/>
        <v>0.24</v>
      </c>
      <c r="I81" s="2">
        <f t="shared" si="6"/>
        <v>0.29000000000000004</v>
      </c>
      <c r="J81" s="2">
        <f t="shared" si="6"/>
        <v>317.17</v>
      </c>
      <c r="K81" s="2">
        <f t="shared" si="6"/>
        <v>9.9999999999999992E-2</v>
      </c>
      <c r="L81" s="2">
        <f t="shared" si="6"/>
        <v>29.189999999999998</v>
      </c>
      <c r="M81" s="2">
        <f t="shared" si="6"/>
        <v>562.54</v>
      </c>
      <c r="N81" s="2">
        <f t="shared" si="6"/>
        <v>1088.8500000000001</v>
      </c>
      <c r="O81" s="2">
        <f t="shared" si="6"/>
        <v>270.06</v>
      </c>
      <c r="P81" s="2">
        <f t="shared" si="6"/>
        <v>118.80000000000001</v>
      </c>
      <c r="Q81" s="2">
        <f t="shared" si="6"/>
        <v>434.54</v>
      </c>
      <c r="R81" s="2">
        <f t="shared" si="6"/>
        <v>5.36</v>
      </c>
      <c r="S81" s="2">
        <f t="shared" si="6"/>
        <v>48.29</v>
      </c>
      <c r="T81" s="2">
        <f t="shared" si="6"/>
        <v>10.67</v>
      </c>
      <c r="U81" s="2">
        <f t="shared" si="6"/>
        <v>78.11999999999999</v>
      </c>
    </row>
    <row r="82" spans="1:21" ht="21" customHeight="1">
      <c r="A82" s="3"/>
      <c r="B82" s="5" t="s">
        <v>35</v>
      </c>
      <c r="C82" s="5">
        <f>C81+C73</f>
        <v>860</v>
      </c>
      <c r="D82" s="5">
        <f t="shared" ref="D82:U82" si="7">D81+D73</f>
        <v>27.740000000000002</v>
      </c>
      <c r="E82" s="5">
        <f t="shared" si="7"/>
        <v>35.089999999999996</v>
      </c>
      <c r="F82" s="5">
        <f t="shared" si="7"/>
        <v>92.42</v>
      </c>
      <c r="G82" s="5">
        <f t="shared" si="7"/>
        <v>797.59999999999991</v>
      </c>
      <c r="H82" s="5">
        <f t="shared" si="7"/>
        <v>0.38</v>
      </c>
      <c r="I82" s="5">
        <f t="shared" si="7"/>
        <v>0.41000000000000003</v>
      </c>
      <c r="J82" s="5">
        <f t="shared" si="7"/>
        <v>348.62</v>
      </c>
      <c r="K82" s="5">
        <f t="shared" si="7"/>
        <v>0.2</v>
      </c>
      <c r="L82" s="5">
        <f t="shared" si="7"/>
        <v>29.63</v>
      </c>
      <c r="M82" s="5">
        <f t="shared" si="7"/>
        <v>817.02</v>
      </c>
      <c r="N82" s="5">
        <f t="shared" si="7"/>
        <v>1266.46</v>
      </c>
      <c r="O82" s="5">
        <f t="shared" si="7"/>
        <v>426.87</v>
      </c>
      <c r="P82" s="5">
        <f t="shared" si="7"/>
        <v>158.39000000000001</v>
      </c>
      <c r="Q82" s="5">
        <f t="shared" si="7"/>
        <v>579.46</v>
      </c>
      <c r="R82" s="5">
        <f t="shared" si="7"/>
        <v>6.8900000000000006</v>
      </c>
      <c r="S82" s="5">
        <f t="shared" si="7"/>
        <v>87</v>
      </c>
      <c r="T82" s="5">
        <f t="shared" si="7"/>
        <v>13</v>
      </c>
      <c r="U82" s="5">
        <f t="shared" si="7"/>
        <v>104.42999999999999</v>
      </c>
    </row>
    <row r="83" spans="1:21" ht="21" customHeight="1">
      <c r="A83" s="13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5"/>
      <c r="U83" s="15"/>
    </row>
    <row r="84" spans="1:21" ht="18.75">
      <c r="A84" s="62" t="s">
        <v>98</v>
      </c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</row>
    <row r="85" spans="1:21" ht="15.75">
      <c r="A85" s="56" t="s">
        <v>0</v>
      </c>
      <c r="B85" s="56" t="s">
        <v>108</v>
      </c>
      <c r="C85" s="69" t="s">
        <v>1</v>
      </c>
      <c r="D85" s="71" t="s">
        <v>109</v>
      </c>
      <c r="E85" s="72"/>
      <c r="F85" s="73"/>
      <c r="G85" s="63" t="s">
        <v>5</v>
      </c>
      <c r="H85" s="68" t="s">
        <v>106</v>
      </c>
      <c r="I85" s="68"/>
      <c r="J85" s="68"/>
      <c r="K85" s="68"/>
      <c r="L85" s="68"/>
      <c r="M85" s="68" t="s">
        <v>107</v>
      </c>
      <c r="N85" s="68"/>
      <c r="O85" s="68"/>
      <c r="P85" s="68"/>
      <c r="Q85" s="68"/>
      <c r="R85" s="68"/>
      <c r="S85" s="68"/>
      <c r="T85" s="68"/>
      <c r="U85" s="68"/>
    </row>
    <row r="86" spans="1:21" ht="30">
      <c r="A86" s="56"/>
      <c r="B86" s="56"/>
      <c r="C86" s="70"/>
      <c r="D86" s="29" t="s">
        <v>2</v>
      </c>
      <c r="E86" s="30" t="s">
        <v>3</v>
      </c>
      <c r="F86" s="30" t="s">
        <v>4</v>
      </c>
      <c r="G86" s="64"/>
      <c r="H86" s="26" t="s">
        <v>6</v>
      </c>
      <c r="I86" s="26" t="s">
        <v>7</v>
      </c>
      <c r="J86" s="26" t="s">
        <v>8</v>
      </c>
      <c r="K86" s="26" t="s">
        <v>9</v>
      </c>
      <c r="L86" s="26" t="s">
        <v>10</v>
      </c>
      <c r="M86" s="26" t="s">
        <v>11</v>
      </c>
      <c r="N86" s="26" t="s">
        <v>12</v>
      </c>
      <c r="O86" s="26" t="s">
        <v>13</v>
      </c>
      <c r="P86" s="26" t="s">
        <v>14</v>
      </c>
      <c r="Q86" s="26" t="s">
        <v>15</v>
      </c>
      <c r="R86" s="26" t="s">
        <v>16</v>
      </c>
      <c r="S86" s="26" t="s">
        <v>17</v>
      </c>
      <c r="T86" s="26" t="s">
        <v>18</v>
      </c>
      <c r="U86" s="26" t="s">
        <v>19</v>
      </c>
    </row>
    <row r="87" spans="1:21">
      <c r="A87" s="2"/>
      <c r="B87" s="2"/>
      <c r="C87" s="26" t="s">
        <v>20</v>
      </c>
      <c r="D87" s="26" t="s">
        <v>20</v>
      </c>
      <c r="E87" s="26" t="s">
        <v>20</v>
      </c>
      <c r="F87" s="26" t="s">
        <v>20</v>
      </c>
      <c r="G87" s="26" t="s">
        <v>21</v>
      </c>
      <c r="H87" s="26" t="s">
        <v>22</v>
      </c>
      <c r="I87" s="26" t="s">
        <v>22</v>
      </c>
      <c r="J87" s="26" t="s">
        <v>23</v>
      </c>
      <c r="K87" s="26" t="s">
        <v>24</v>
      </c>
      <c r="L87" s="26" t="s">
        <v>22</v>
      </c>
      <c r="M87" s="26" t="s">
        <v>22</v>
      </c>
      <c r="N87" s="26" t="s">
        <v>22</v>
      </c>
      <c r="O87" s="26" t="s">
        <v>22</v>
      </c>
      <c r="P87" s="26" t="s">
        <v>22</v>
      </c>
      <c r="Q87" s="26" t="s">
        <v>22</v>
      </c>
      <c r="R87" s="26" t="s">
        <v>22</v>
      </c>
      <c r="S87" s="26" t="s">
        <v>24</v>
      </c>
      <c r="T87" s="26" t="s">
        <v>24</v>
      </c>
      <c r="U87" s="26" t="s">
        <v>24</v>
      </c>
    </row>
    <row r="88" spans="1:21" ht="19.5" customHeight="1">
      <c r="A88" s="3"/>
      <c r="B88" s="4" t="s">
        <v>57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>
      <c r="A89" s="3"/>
      <c r="B89" s="2" t="s">
        <v>120</v>
      </c>
      <c r="C89" s="6" t="s">
        <v>73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21" customHeight="1">
      <c r="A90" s="3" t="s">
        <v>44</v>
      </c>
      <c r="B90" s="3" t="s">
        <v>45</v>
      </c>
      <c r="C90" s="3">
        <v>150</v>
      </c>
      <c r="D90" s="3">
        <v>5.3</v>
      </c>
      <c r="E90" s="3">
        <v>4.9000000000000004</v>
      </c>
      <c r="F90" s="3">
        <v>32.799999999999997</v>
      </c>
      <c r="G90" s="3">
        <v>196.8</v>
      </c>
      <c r="H90" s="3">
        <v>0.06</v>
      </c>
      <c r="I90" s="3">
        <v>0.02</v>
      </c>
      <c r="J90" s="3">
        <v>18.36</v>
      </c>
      <c r="K90" s="3">
        <v>0.09</v>
      </c>
      <c r="L90" s="3">
        <v>0</v>
      </c>
      <c r="M90" s="3">
        <v>149.04</v>
      </c>
      <c r="N90" s="3">
        <v>53.8</v>
      </c>
      <c r="O90" s="3">
        <v>105.83</v>
      </c>
      <c r="P90" s="3">
        <v>7.19</v>
      </c>
      <c r="Q90" s="3">
        <v>40.700000000000003</v>
      </c>
      <c r="R90" s="3">
        <v>0.73</v>
      </c>
      <c r="S90" s="3">
        <v>20.77</v>
      </c>
      <c r="T90" s="3">
        <v>0.06</v>
      </c>
      <c r="U90" s="3">
        <v>11.92</v>
      </c>
    </row>
    <row r="91" spans="1:21" ht="21" customHeight="1">
      <c r="A91" s="3" t="s">
        <v>55</v>
      </c>
      <c r="B91" s="3" t="s">
        <v>56</v>
      </c>
      <c r="C91" s="3">
        <v>150</v>
      </c>
      <c r="D91" s="3">
        <v>0.1</v>
      </c>
      <c r="E91" s="3">
        <v>0</v>
      </c>
      <c r="F91" s="3">
        <v>4.8</v>
      </c>
      <c r="G91" s="3">
        <v>20.100000000000001</v>
      </c>
      <c r="H91" s="3">
        <v>0</v>
      </c>
      <c r="I91" s="3">
        <v>0.01</v>
      </c>
      <c r="J91" s="3">
        <v>0.23</v>
      </c>
      <c r="K91" s="3">
        <v>0</v>
      </c>
      <c r="L91" s="3">
        <v>0.03</v>
      </c>
      <c r="M91" s="3">
        <v>0.51</v>
      </c>
      <c r="N91" s="3">
        <v>15.57</v>
      </c>
      <c r="O91" s="3">
        <v>49.56</v>
      </c>
      <c r="P91" s="3">
        <v>2.87</v>
      </c>
      <c r="Q91" s="3">
        <v>5.38</v>
      </c>
      <c r="R91" s="3">
        <v>0.55000000000000004</v>
      </c>
      <c r="S91" s="3">
        <v>0</v>
      </c>
      <c r="T91" s="3">
        <v>0</v>
      </c>
      <c r="U91" s="3">
        <v>0</v>
      </c>
    </row>
    <row r="92" spans="1:21" ht="21" customHeight="1">
      <c r="A92" s="3"/>
      <c r="B92" s="2" t="s">
        <v>121</v>
      </c>
      <c r="C92" s="2">
        <v>300</v>
      </c>
      <c r="D92" s="2">
        <v>5.4</v>
      </c>
      <c r="E92" s="2">
        <v>4.9000000000000004</v>
      </c>
      <c r="F92" s="2">
        <v>37.6</v>
      </c>
      <c r="G92" s="2">
        <v>216.9</v>
      </c>
      <c r="H92" s="2">
        <v>0.06</v>
      </c>
      <c r="I92" s="2">
        <v>0.03</v>
      </c>
      <c r="J92" s="2">
        <v>18.59</v>
      </c>
      <c r="K92" s="2">
        <v>0.09</v>
      </c>
      <c r="L92" s="2">
        <v>0.03</v>
      </c>
      <c r="M92" s="2">
        <v>149.55000000000001</v>
      </c>
      <c r="N92" s="2">
        <v>69.37</v>
      </c>
      <c r="O92" s="2">
        <v>155.38999999999999</v>
      </c>
      <c r="P92" s="2">
        <v>10.06</v>
      </c>
      <c r="Q92" s="2">
        <v>46.08</v>
      </c>
      <c r="R92" s="2">
        <v>1.28</v>
      </c>
      <c r="S92" s="2">
        <v>20.77</v>
      </c>
      <c r="T92" s="2">
        <v>0.06</v>
      </c>
      <c r="U92" s="2">
        <v>11.92</v>
      </c>
    </row>
    <row r="93" spans="1:21" ht="21" customHeight="1">
      <c r="A93" s="3"/>
      <c r="B93" s="2" t="s">
        <v>119</v>
      </c>
      <c r="C93" s="6" t="s">
        <v>73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29.25" customHeight="1">
      <c r="A94" s="3" t="s">
        <v>26</v>
      </c>
      <c r="B94" s="21" t="s">
        <v>78</v>
      </c>
      <c r="C94" s="3">
        <v>60</v>
      </c>
      <c r="D94" s="3">
        <v>0.5</v>
      </c>
      <c r="E94" s="3">
        <v>6.1</v>
      </c>
      <c r="F94" s="3">
        <v>4.3</v>
      </c>
      <c r="G94" s="3">
        <v>74.3</v>
      </c>
      <c r="H94" s="3">
        <v>0.03</v>
      </c>
      <c r="I94" s="3">
        <v>0.03</v>
      </c>
      <c r="J94" s="3">
        <v>732.9</v>
      </c>
      <c r="K94" s="3">
        <v>0</v>
      </c>
      <c r="L94" s="3">
        <v>3.63</v>
      </c>
      <c r="M94" s="3">
        <v>89.79</v>
      </c>
      <c r="N94" s="3">
        <v>123.26</v>
      </c>
      <c r="O94" s="3">
        <v>13.5</v>
      </c>
      <c r="P94" s="3">
        <v>15.57</v>
      </c>
      <c r="Q94" s="3">
        <v>22.38</v>
      </c>
      <c r="R94" s="3">
        <v>0.66</v>
      </c>
      <c r="S94" s="3">
        <v>10.19</v>
      </c>
      <c r="T94" s="3">
        <v>0.09</v>
      </c>
      <c r="U94" s="3">
        <v>21.57</v>
      </c>
    </row>
    <row r="95" spans="1:21" ht="21" customHeight="1">
      <c r="A95" s="7" t="s">
        <v>58</v>
      </c>
      <c r="B95" s="7" t="s">
        <v>74</v>
      </c>
      <c r="C95" s="35" t="s">
        <v>83</v>
      </c>
      <c r="D95" s="3">
        <v>15.32</v>
      </c>
      <c r="E95" s="3">
        <v>14.73</v>
      </c>
      <c r="F95" s="3">
        <v>38.58</v>
      </c>
      <c r="G95" s="3">
        <v>348.3</v>
      </c>
      <c r="H95" s="3">
        <v>7.0000000000000007E-2</v>
      </c>
      <c r="I95" s="3">
        <v>0.12</v>
      </c>
      <c r="J95" s="3">
        <v>261.60000000000002</v>
      </c>
      <c r="K95" s="3">
        <v>0.1</v>
      </c>
      <c r="L95" s="3">
        <v>0.08</v>
      </c>
      <c r="M95" s="3">
        <v>276</v>
      </c>
      <c r="N95" s="3">
        <v>267</v>
      </c>
      <c r="O95" s="3">
        <v>117</v>
      </c>
      <c r="P95" s="3">
        <v>44</v>
      </c>
      <c r="Q95" s="3">
        <v>194</v>
      </c>
      <c r="R95" s="3">
        <v>2.2000000000000002</v>
      </c>
      <c r="S95" s="3">
        <v>38.67</v>
      </c>
      <c r="T95" s="3">
        <v>7.3</v>
      </c>
      <c r="U95" s="3">
        <v>81.72</v>
      </c>
    </row>
    <row r="96" spans="1:21" ht="21" customHeight="1">
      <c r="A96" s="3" t="s">
        <v>29</v>
      </c>
      <c r="B96" s="3" t="s">
        <v>75</v>
      </c>
      <c r="C96" s="3">
        <v>200</v>
      </c>
      <c r="D96" s="3">
        <v>0.98</v>
      </c>
      <c r="E96" s="3">
        <v>0.05</v>
      </c>
      <c r="F96" s="3">
        <v>15.64</v>
      </c>
      <c r="G96" s="3">
        <v>66.900000000000006</v>
      </c>
      <c r="H96" s="3">
        <v>0.01</v>
      </c>
      <c r="I96" s="3">
        <v>0.03</v>
      </c>
      <c r="J96" s="3">
        <v>69.959999999999994</v>
      </c>
      <c r="K96" s="3">
        <v>0</v>
      </c>
      <c r="L96" s="3">
        <v>0</v>
      </c>
      <c r="M96" s="3">
        <v>3</v>
      </c>
      <c r="N96" s="3">
        <v>285</v>
      </c>
      <c r="O96" s="3">
        <v>90</v>
      </c>
      <c r="P96" s="3">
        <v>18</v>
      </c>
      <c r="Q96" s="3">
        <v>25</v>
      </c>
      <c r="R96" s="3">
        <v>0.6</v>
      </c>
      <c r="S96" s="3">
        <v>0</v>
      </c>
      <c r="T96" s="3">
        <v>0</v>
      </c>
      <c r="U96" s="3">
        <v>0</v>
      </c>
    </row>
    <row r="97" spans="1:21" ht="21" customHeight="1">
      <c r="A97" s="3" t="s">
        <v>31</v>
      </c>
      <c r="B97" s="3" t="s">
        <v>33</v>
      </c>
      <c r="C97" s="3">
        <v>20</v>
      </c>
      <c r="D97" s="3">
        <v>1.3</v>
      </c>
      <c r="E97" s="3">
        <v>0.2</v>
      </c>
      <c r="F97" s="3">
        <v>6.7</v>
      </c>
      <c r="G97" s="3">
        <v>34.200000000000003</v>
      </c>
      <c r="H97" s="3">
        <v>0.04</v>
      </c>
      <c r="I97" s="3">
        <v>0.02</v>
      </c>
      <c r="J97" s="3">
        <v>0</v>
      </c>
      <c r="K97" s="3">
        <v>0</v>
      </c>
      <c r="L97" s="3">
        <v>0</v>
      </c>
      <c r="M97" s="3">
        <v>122</v>
      </c>
      <c r="N97" s="3">
        <v>49</v>
      </c>
      <c r="O97" s="3">
        <v>7</v>
      </c>
      <c r="P97" s="3">
        <v>9.4</v>
      </c>
      <c r="Q97" s="3">
        <v>31.6</v>
      </c>
      <c r="R97" s="3">
        <v>0.78</v>
      </c>
      <c r="S97" s="3">
        <v>0</v>
      </c>
      <c r="T97" s="3">
        <v>6.18</v>
      </c>
      <c r="U97" s="3">
        <v>0</v>
      </c>
    </row>
    <row r="98" spans="1:21" ht="21" customHeight="1">
      <c r="A98" s="3" t="s">
        <v>31</v>
      </c>
      <c r="B98" s="3" t="s">
        <v>32</v>
      </c>
      <c r="C98" s="3">
        <v>30</v>
      </c>
      <c r="D98" s="3">
        <v>2.2999999999999998</v>
      </c>
      <c r="E98" s="3">
        <v>0.2</v>
      </c>
      <c r="F98" s="3">
        <v>14.8</v>
      </c>
      <c r="G98" s="3">
        <v>70.3</v>
      </c>
      <c r="H98" s="3">
        <v>0.03</v>
      </c>
      <c r="I98" s="3">
        <v>0.01</v>
      </c>
      <c r="J98" s="3">
        <v>0</v>
      </c>
      <c r="K98" s="3">
        <v>0</v>
      </c>
      <c r="L98" s="3">
        <v>0</v>
      </c>
      <c r="M98" s="3">
        <v>149.69999999999999</v>
      </c>
      <c r="N98" s="3">
        <v>27.9</v>
      </c>
      <c r="O98" s="3">
        <v>6</v>
      </c>
      <c r="P98" s="3">
        <v>4.2</v>
      </c>
      <c r="Q98" s="3">
        <v>19.5</v>
      </c>
      <c r="R98" s="3">
        <v>0.33</v>
      </c>
      <c r="S98" s="3">
        <v>0.96</v>
      </c>
      <c r="T98" s="3">
        <v>1.8</v>
      </c>
      <c r="U98" s="3">
        <v>4.3499999999999996</v>
      </c>
    </row>
    <row r="99" spans="1:21" ht="21" customHeight="1">
      <c r="A99" s="3"/>
      <c r="B99" s="2" t="s">
        <v>34</v>
      </c>
      <c r="C99" s="2">
        <v>510</v>
      </c>
      <c r="D99" s="2">
        <f>SUM(D94:D98)</f>
        <v>20.400000000000002</v>
      </c>
      <c r="E99" s="2">
        <f t="shared" ref="E99:U99" si="8">SUM(E94:E98)</f>
        <v>21.279999999999998</v>
      </c>
      <c r="F99" s="2">
        <f t="shared" si="8"/>
        <v>80.02</v>
      </c>
      <c r="G99" s="2">
        <f t="shared" si="8"/>
        <v>594</v>
      </c>
      <c r="H99" s="2">
        <f t="shared" si="8"/>
        <v>0.18</v>
      </c>
      <c r="I99" s="2">
        <f t="shared" si="8"/>
        <v>0.21</v>
      </c>
      <c r="J99" s="2">
        <f t="shared" si="8"/>
        <v>1064.46</v>
      </c>
      <c r="K99" s="2">
        <f t="shared" si="8"/>
        <v>0.1</v>
      </c>
      <c r="L99" s="2">
        <f t="shared" si="8"/>
        <v>3.71</v>
      </c>
      <c r="M99" s="2">
        <f t="shared" si="8"/>
        <v>640.49</v>
      </c>
      <c r="N99" s="2">
        <f t="shared" si="8"/>
        <v>752.16</v>
      </c>
      <c r="O99" s="2">
        <f t="shared" si="8"/>
        <v>233.5</v>
      </c>
      <c r="P99" s="2">
        <f t="shared" si="8"/>
        <v>91.17</v>
      </c>
      <c r="Q99" s="2">
        <f t="shared" si="8"/>
        <v>292.48</v>
      </c>
      <c r="R99" s="2">
        <f t="shared" si="8"/>
        <v>4.57</v>
      </c>
      <c r="S99" s="2">
        <f t="shared" si="8"/>
        <v>49.82</v>
      </c>
      <c r="T99" s="2">
        <f t="shared" si="8"/>
        <v>15.370000000000001</v>
      </c>
      <c r="U99" s="2">
        <f t="shared" si="8"/>
        <v>107.63999999999999</v>
      </c>
    </row>
    <row r="100" spans="1:21" ht="21" customHeight="1">
      <c r="A100" s="3"/>
      <c r="B100" s="5" t="s">
        <v>35</v>
      </c>
      <c r="C100" s="5">
        <f>C99+C92</f>
        <v>810</v>
      </c>
      <c r="D100" s="5">
        <f>D99+D92</f>
        <v>25.800000000000004</v>
      </c>
      <c r="E100" s="5">
        <f>E99+E92</f>
        <v>26.18</v>
      </c>
      <c r="F100" s="5">
        <f>F99+F92</f>
        <v>117.62</v>
      </c>
      <c r="G100" s="5">
        <f>G99+G92</f>
        <v>810.9</v>
      </c>
      <c r="H100" s="5">
        <f>H99+H92</f>
        <v>0.24</v>
      </c>
      <c r="I100" s="5">
        <f>I99+I92</f>
        <v>0.24</v>
      </c>
      <c r="J100" s="5">
        <f>J99+J92</f>
        <v>1083.05</v>
      </c>
      <c r="K100" s="5">
        <f>K99+K92</f>
        <v>0.19</v>
      </c>
      <c r="L100" s="5">
        <f>L99+L92</f>
        <v>3.7399999999999998</v>
      </c>
      <c r="M100" s="5">
        <f>M99+M92</f>
        <v>790.04</v>
      </c>
      <c r="N100" s="5">
        <f>N99+N92</f>
        <v>821.53</v>
      </c>
      <c r="O100" s="5">
        <f>O99+O92</f>
        <v>388.89</v>
      </c>
      <c r="P100" s="5">
        <f>P99+P92</f>
        <v>101.23</v>
      </c>
      <c r="Q100" s="5">
        <f>Q99+Q92</f>
        <v>338.56</v>
      </c>
      <c r="R100" s="5">
        <f>R99+R92</f>
        <v>5.8500000000000005</v>
      </c>
      <c r="S100" s="5">
        <f>S99+S92</f>
        <v>70.59</v>
      </c>
      <c r="T100" s="5">
        <f>T99+T92</f>
        <v>15.430000000000001</v>
      </c>
      <c r="U100" s="5">
        <f>U99+U92</f>
        <v>119.55999999999999</v>
      </c>
    </row>
    <row r="101" spans="1:21" ht="21" customHeight="1">
      <c r="A101" s="13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5"/>
      <c r="U101" s="15"/>
    </row>
    <row r="102" spans="1:21" ht="18.75">
      <c r="A102" s="62" t="s">
        <v>99</v>
      </c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</row>
    <row r="103" spans="1:21" ht="15.75">
      <c r="A103" s="56" t="s">
        <v>0</v>
      </c>
      <c r="B103" s="56" t="s">
        <v>108</v>
      </c>
      <c r="C103" s="69" t="s">
        <v>1</v>
      </c>
      <c r="D103" s="71" t="s">
        <v>109</v>
      </c>
      <c r="E103" s="72"/>
      <c r="F103" s="73"/>
      <c r="G103" s="63" t="s">
        <v>5</v>
      </c>
      <c r="H103" s="68" t="s">
        <v>106</v>
      </c>
      <c r="I103" s="68"/>
      <c r="J103" s="68"/>
      <c r="K103" s="68"/>
      <c r="L103" s="68"/>
      <c r="M103" s="68" t="s">
        <v>107</v>
      </c>
      <c r="N103" s="68"/>
      <c r="O103" s="68"/>
      <c r="P103" s="68"/>
      <c r="Q103" s="68"/>
      <c r="R103" s="68"/>
      <c r="S103" s="68"/>
      <c r="T103" s="68"/>
      <c r="U103" s="68"/>
    </row>
    <row r="104" spans="1:21" ht="30">
      <c r="A104" s="56"/>
      <c r="B104" s="56"/>
      <c r="C104" s="70"/>
      <c r="D104" s="29" t="s">
        <v>2</v>
      </c>
      <c r="E104" s="30" t="s">
        <v>3</v>
      </c>
      <c r="F104" s="30" t="s">
        <v>4</v>
      </c>
      <c r="G104" s="64"/>
      <c r="H104" s="26" t="s">
        <v>6</v>
      </c>
      <c r="I104" s="26" t="s">
        <v>7</v>
      </c>
      <c r="J104" s="26" t="s">
        <v>8</v>
      </c>
      <c r="K104" s="26" t="s">
        <v>9</v>
      </c>
      <c r="L104" s="26" t="s">
        <v>10</v>
      </c>
      <c r="M104" s="26" t="s">
        <v>11</v>
      </c>
      <c r="N104" s="26" t="s">
        <v>12</v>
      </c>
      <c r="O104" s="26" t="s">
        <v>13</v>
      </c>
      <c r="P104" s="26" t="s">
        <v>14</v>
      </c>
      <c r="Q104" s="26" t="s">
        <v>15</v>
      </c>
      <c r="R104" s="26" t="s">
        <v>16</v>
      </c>
      <c r="S104" s="26" t="s">
        <v>17</v>
      </c>
      <c r="T104" s="26" t="s">
        <v>18</v>
      </c>
      <c r="U104" s="26" t="s">
        <v>19</v>
      </c>
    </row>
    <row r="105" spans="1:21">
      <c r="A105" s="2"/>
      <c r="B105" s="2"/>
      <c r="C105" s="26" t="s">
        <v>20</v>
      </c>
      <c r="D105" s="26" t="s">
        <v>20</v>
      </c>
      <c r="E105" s="26" t="s">
        <v>20</v>
      </c>
      <c r="F105" s="26" t="s">
        <v>20</v>
      </c>
      <c r="G105" s="26" t="s">
        <v>21</v>
      </c>
      <c r="H105" s="26" t="s">
        <v>22</v>
      </c>
      <c r="I105" s="26" t="s">
        <v>22</v>
      </c>
      <c r="J105" s="26" t="s">
        <v>23</v>
      </c>
      <c r="K105" s="26" t="s">
        <v>24</v>
      </c>
      <c r="L105" s="26" t="s">
        <v>22</v>
      </c>
      <c r="M105" s="26" t="s">
        <v>22</v>
      </c>
      <c r="N105" s="26" t="s">
        <v>22</v>
      </c>
      <c r="O105" s="26" t="s">
        <v>22</v>
      </c>
      <c r="P105" s="26" t="s">
        <v>22</v>
      </c>
      <c r="Q105" s="26" t="s">
        <v>22</v>
      </c>
      <c r="R105" s="26" t="s">
        <v>22</v>
      </c>
      <c r="S105" s="26" t="s">
        <v>24</v>
      </c>
      <c r="T105" s="26" t="s">
        <v>24</v>
      </c>
      <c r="U105" s="26" t="s">
        <v>24</v>
      </c>
    </row>
    <row r="106" spans="1:21">
      <c r="A106" s="3"/>
      <c r="B106" s="4" t="s">
        <v>60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>
      <c r="A107" s="3"/>
      <c r="B107" s="2" t="s">
        <v>120</v>
      </c>
      <c r="C107" s="6" t="s">
        <v>73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21" customHeight="1">
      <c r="A108" s="3" t="s">
        <v>48</v>
      </c>
      <c r="B108" s="3" t="s">
        <v>49</v>
      </c>
      <c r="C108" s="3">
        <v>155</v>
      </c>
      <c r="D108" s="3">
        <v>0.2</v>
      </c>
      <c r="E108" s="3">
        <v>0</v>
      </c>
      <c r="F108" s="3">
        <v>5</v>
      </c>
      <c r="G108" s="3">
        <v>20.9</v>
      </c>
      <c r="H108" s="3">
        <v>0</v>
      </c>
      <c r="I108" s="3">
        <v>0.01</v>
      </c>
      <c r="J108" s="3">
        <v>0.28999999999999998</v>
      </c>
      <c r="K108" s="3">
        <v>0</v>
      </c>
      <c r="L108" s="3">
        <v>0.87</v>
      </c>
      <c r="M108" s="3">
        <v>0.95</v>
      </c>
      <c r="N108" s="3">
        <v>22.67</v>
      </c>
      <c r="O108" s="3">
        <v>50.25</v>
      </c>
      <c r="P108" s="3">
        <v>3.42</v>
      </c>
      <c r="Q108" s="3">
        <v>6.39</v>
      </c>
      <c r="R108" s="3">
        <v>0.57999999999999996</v>
      </c>
      <c r="S108" s="3">
        <v>0.01</v>
      </c>
      <c r="T108" s="3">
        <v>0.02</v>
      </c>
      <c r="U108" s="3">
        <v>0.53</v>
      </c>
    </row>
    <row r="109" spans="1:21" ht="21" customHeight="1">
      <c r="A109" s="3" t="s">
        <v>31</v>
      </c>
      <c r="B109" s="3" t="s">
        <v>85</v>
      </c>
      <c r="C109" s="3">
        <v>20</v>
      </c>
      <c r="D109" s="3">
        <v>2.2000000000000002</v>
      </c>
      <c r="E109" s="3">
        <v>0.3</v>
      </c>
      <c r="F109" s="3">
        <v>13.8</v>
      </c>
      <c r="G109" s="3">
        <v>66.099999999999994</v>
      </c>
      <c r="H109" s="3">
        <v>0.05</v>
      </c>
      <c r="I109" s="3">
        <v>0.01</v>
      </c>
      <c r="J109" s="3">
        <v>0</v>
      </c>
      <c r="K109" s="3">
        <v>0</v>
      </c>
      <c r="L109" s="3">
        <v>0</v>
      </c>
      <c r="M109" s="3">
        <v>121</v>
      </c>
      <c r="N109" s="3">
        <v>37</v>
      </c>
      <c r="O109" s="3">
        <v>6</v>
      </c>
      <c r="P109" s="3">
        <v>9.1999999999999993</v>
      </c>
      <c r="Q109" s="3">
        <v>24.2</v>
      </c>
      <c r="R109" s="3">
        <v>0.57999999999999996</v>
      </c>
      <c r="S109" s="3">
        <v>0</v>
      </c>
      <c r="T109" s="3">
        <v>0</v>
      </c>
      <c r="U109" s="3">
        <v>0</v>
      </c>
    </row>
    <row r="110" spans="1:21" ht="21" customHeight="1">
      <c r="A110" s="3"/>
      <c r="B110" s="2" t="s">
        <v>121</v>
      </c>
      <c r="C110" s="2">
        <v>175</v>
      </c>
      <c r="D110" s="2">
        <v>2.4</v>
      </c>
      <c r="E110" s="2">
        <v>0.3</v>
      </c>
      <c r="F110" s="2">
        <v>18.8</v>
      </c>
      <c r="G110" s="2">
        <v>87</v>
      </c>
      <c r="H110" s="2">
        <v>0.05</v>
      </c>
      <c r="I110" s="2">
        <v>0.02</v>
      </c>
      <c r="J110" s="2">
        <v>0.28999999999999998</v>
      </c>
      <c r="K110" s="2">
        <v>0</v>
      </c>
      <c r="L110" s="2">
        <v>0.87</v>
      </c>
      <c r="M110" s="2">
        <v>121.95</v>
      </c>
      <c r="N110" s="2">
        <v>59.67</v>
      </c>
      <c r="O110" s="2">
        <v>56.25</v>
      </c>
      <c r="P110" s="2">
        <v>12.62</v>
      </c>
      <c r="Q110" s="2">
        <v>30.59</v>
      </c>
      <c r="R110" s="2">
        <v>1.1599999999999999</v>
      </c>
      <c r="S110" s="2">
        <v>0.01</v>
      </c>
      <c r="T110" s="2">
        <v>0.02</v>
      </c>
      <c r="U110" s="2">
        <v>0.53</v>
      </c>
    </row>
    <row r="111" spans="1:21" ht="21" customHeight="1">
      <c r="A111" s="3"/>
      <c r="B111" s="2" t="s">
        <v>119</v>
      </c>
      <c r="C111" s="6" t="s">
        <v>73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21" customHeight="1">
      <c r="A112" s="3" t="s">
        <v>61</v>
      </c>
      <c r="B112" s="3" t="s">
        <v>62</v>
      </c>
      <c r="C112" s="3">
        <v>60</v>
      </c>
      <c r="D112" s="3">
        <v>0.7</v>
      </c>
      <c r="E112" s="3">
        <v>5.4</v>
      </c>
      <c r="F112" s="3">
        <v>4</v>
      </c>
      <c r="G112" s="3">
        <v>67.099999999999994</v>
      </c>
      <c r="H112" s="3">
        <v>0.02</v>
      </c>
      <c r="I112" s="3">
        <v>0.02</v>
      </c>
      <c r="J112" s="3">
        <v>72.89</v>
      </c>
      <c r="K112" s="3">
        <v>0</v>
      </c>
      <c r="L112" s="3">
        <v>2.2599999999999998</v>
      </c>
      <c r="M112" s="3">
        <v>200.99</v>
      </c>
      <c r="N112" s="3">
        <v>127.85</v>
      </c>
      <c r="O112" s="3">
        <v>12.1</v>
      </c>
      <c r="P112" s="3">
        <v>9.66</v>
      </c>
      <c r="Q112" s="3">
        <v>21.4</v>
      </c>
      <c r="R112" s="3">
        <v>0.41</v>
      </c>
      <c r="S112" s="3">
        <v>7.86</v>
      </c>
      <c r="T112" s="3">
        <v>0.13</v>
      </c>
      <c r="U112" s="3">
        <v>11.85</v>
      </c>
    </row>
    <row r="113" spans="1:21" ht="29.25" customHeight="1">
      <c r="A113" s="49" t="s">
        <v>143</v>
      </c>
      <c r="B113" s="51" t="s">
        <v>144</v>
      </c>
      <c r="C113" s="47">
        <v>180</v>
      </c>
      <c r="D113" s="47">
        <v>10.34</v>
      </c>
      <c r="E113" s="47">
        <v>12.175000000000001</v>
      </c>
      <c r="F113" s="47">
        <v>20.34</v>
      </c>
      <c r="G113" s="47">
        <v>237</v>
      </c>
      <c r="H113" s="47">
        <v>0.159</v>
      </c>
      <c r="I113" s="47">
        <v>0</v>
      </c>
      <c r="J113" s="47">
        <v>0.18</v>
      </c>
      <c r="K113" s="47">
        <v>0</v>
      </c>
      <c r="L113" s="47">
        <v>0.49099999999999999</v>
      </c>
      <c r="M113" s="47">
        <v>0</v>
      </c>
      <c r="N113" s="47">
        <v>0</v>
      </c>
      <c r="O113" s="47">
        <v>79.453000000000003</v>
      </c>
      <c r="P113" s="47">
        <v>10.579000000000001</v>
      </c>
      <c r="Q113" s="47">
        <v>239.018</v>
      </c>
      <c r="R113" s="47">
        <v>0.01</v>
      </c>
      <c r="S113" s="47">
        <v>0</v>
      </c>
      <c r="T113" s="47">
        <v>0</v>
      </c>
      <c r="U113" s="47">
        <v>0</v>
      </c>
    </row>
    <row r="114" spans="1:21" ht="21" customHeight="1">
      <c r="A114" s="3" t="s">
        <v>63</v>
      </c>
      <c r="B114" s="3" t="s">
        <v>64</v>
      </c>
      <c r="C114" s="3">
        <v>200</v>
      </c>
      <c r="D114" s="3">
        <v>3.9</v>
      </c>
      <c r="E114" s="3">
        <v>2.9</v>
      </c>
      <c r="F114" s="3">
        <v>11.2</v>
      </c>
      <c r="G114" s="3">
        <v>86</v>
      </c>
      <c r="H114" s="3">
        <v>0.03</v>
      </c>
      <c r="I114" s="3">
        <v>0.13</v>
      </c>
      <c r="J114" s="3">
        <v>13.29</v>
      </c>
      <c r="K114" s="3">
        <v>0</v>
      </c>
      <c r="L114" s="3">
        <v>0.52</v>
      </c>
      <c r="M114" s="3">
        <v>38.549999999999997</v>
      </c>
      <c r="N114" s="3">
        <v>183.98</v>
      </c>
      <c r="O114" s="3">
        <v>148.32</v>
      </c>
      <c r="P114" s="3">
        <v>30.67</v>
      </c>
      <c r="Q114" s="3">
        <v>106.79</v>
      </c>
      <c r="R114" s="3">
        <v>1.06</v>
      </c>
      <c r="S114" s="3">
        <v>9</v>
      </c>
      <c r="T114" s="3">
        <v>1.76</v>
      </c>
      <c r="U114" s="3">
        <v>20</v>
      </c>
    </row>
    <row r="115" spans="1:21" ht="21" customHeight="1">
      <c r="A115" s="3" t="s">
        <v>31</v>
      </c>
      <c r="B115" s="3" t="s">
        <v>32</v>
      </c>
      <c r="C115" s="3">
        <v>30</v>
      </c>
      <c r="D115" s="3">
        <v>2.2999999999999998</v>
      </c>
      <c r="E115" s="3">
        <v>0.2</v>
      </c>
      <c r="F115" s="3">
        <v>14.8</v>
      </c>
      <c r="G115" s="3">
        <v>70.3</v>
      </c>
      <c r="H115" s="3">
        <v>0.03</v>
      </c>
      <c r="I115" s="3">
        <v>0.01</v>
      </c>
      <c r="J115" s="3">
        <v>0</v>
      </c>
      <c r="K115" s="3">
        <v>0</v>
      </c>
      <c r="L115" s="3">
        <v>0</v>
      </c>
      <c r="M115" s="3">
        <v>149.69999999999999</v>
      </c>
      <c r="N115" s="3">
        <v>27.9</v>
      </c>
      <c r="O115" s="3">
        <v>6</v>
      </c>
      <c r="P115" s="3">
        <v>4.2</v>
      </c>
      <c r="Q115" s="3">
        <v>19.5</v>
      </c>
      <c r="R115" s="3">
        <v>0.33</v>
      </c>
      <c r="S115" s="3">
        <v>0.96</v>
      </c>
      <c r="T115" s="3">
        <v>1.8</v>
      </c>
      <c r="U115" s="3">
        <v>4.3499999999999996</v>
      </c>
    </row>
    <row r="116" spans="1:21" ht="21" customHeight="1">
      <c r="A116" s="3" t="s">
        <v>31</v>
      </c>
      <c r="B116" s="3" t="s">
        <v>33</v>
      </c>
      <c r="C116" s="3">
        <v>20</v>
      </c>
      <c r="D116" s="3">
        <v>1.3</v>
      </c>
      <c r="E116" s="3">
        <v>0.2</v>
      </c>
      <c r="F116" s="3">
        <v>6.7</v>
      </c>
      <c r="G116" s="3">
        <v>34.200000000000003</v>
      </c>
      <c r="H116" s="3">
        <v>0.04</v>
      </c>
      <c r="I116" s="3">
        <v>0.02</v>
      </c>
      <c r="J116" s="3">
        <v>0</v>
      </c>
      <c r="K116" s="3">
        <v>0</v>
      </c>
      <c r="L116" s="3">
        <v>0</v>
      </c>
      <c r="M116" s="3">
        <v>122</v>
      </c>
      <c r="N116" s="3">
        <v>49</v>
      </c>
      <c r="O116" s="3">
        <v>7</v>
      </c>
      <c r="P116" s="3">
        <v>9.4</v>
      </c>
      <c r="Q116" s="3">
        <v>31.6</v>
      </c>
      <c r="R116" s="3">
        <v>0.78</v>
      </c>
      <c r="S116" s="3">
        <v>0</v>
      </c>
      <c r="T116" s="3">
        <v>6.18</v>
      </c>
      <c r="U116" s="3">
        <v>0</v>
      </c>
    </row>
    <row r="117" spans="1:21" ht="21" customHeight="1">
      <c r="A117" s="3"/>
      <c r="B117" s="2" t="s">
        <v>34</v>
      </c>
      <c r="C117" s="2">
        <f>SUM(C112:C116)</f>
        <v>490</v>
      </c>
      <c r="D117" s="2">
        <f t="shared" ref="D117:U117" si="9">SUM(D112:D116)</f>
        <v>18.54</v>
      </c>
      <c r="E117" s="2">
        <f t="shared" si="9"/>
        <v>20.875</v>
      </c>
      <c r="F117" s="2">
        <f t="shared" si="9"/>
        <v>57.040000000000006</v>
      </c>
      <c r="G117" s="2">
        <f t="shared" si="9"/>
        <v>494.6</v>
      </c>
      <c r="H117" s="2">
        <f t="shared" si="9"/>
        <v>0.27899999999999997</v>
      </c>
      <c r="I117" s="2">
        <f t="shared" si="9"/>
        <v>0.18</v>
      </c>
      <c r="J117" s="2">
        <f t="shared" si="9"/>
        <v>86.360000000000014</v>
      </c>
      <c r="K117" s="2">
        <f t="shared" si="9"/>
        <v>0</v>
      </c>
      <c r="L117" s="2">
        <f t="shared" si="9"/>
        <v>3.2709999999999999</v>
      </c>
      <c r="M117" s="2">
        <f t="shared" si="9"/>
        <v>511.24</v>
      </c>
      <c r="N117" s="2">
        <f t="shared" si="9"/>
        <v>388.72999999999996</v>
      </c>
      <c r="O117" s="2">
        <f t="shared" si="9"/>
        <v>252.87299999999999</v>
      </c>
      <c r="P117" s="2">
        <f t="shared" si="9"/>
        <v>64.509000000000015</v>
      </c>
      <c r="Q117" s="2">
        <f t="shared" si="9"/>
        <v>418.30800000000005</v>
      </c>
      <c r="R117" s="2">
        <f t="shared" si="9"/>
        <v>2.59</v>
      </c>
      <c r="S117" s="2">
        <f t="shared" si="9"/>
        <v>17.82</v>
      </c>
      <c r="T117" s="2">
        <f t="shared" si="9"/>
        <v>9.870000000000001</v>
      </c>
      <c r="U117" s="2">
        <f t="shared" si="9"/>
        <v>36.200000000000003</v>
      </c>
    </row>
    <row r="118" spans="1:21" ht="21" customHeight="1">
      <c r="A118" s="3"/>
      <c r="B118" s="5" t="s">
        <v>35</v>
      </c>
      <c r="C118" s="5">
        <f>C117+C110</f>
        <v>665</v>
      </c>
      <c r="D118" s="5">
        <f t="shared" ref="D118:U118" si="10">D117+D110</f>
        <v>20.939999999999998</v>
      </c>
      <c r="E118" s="5">
        <f t="shared" si="10"/>
        <v>21.175000000000001</v>
      </c>
      <c r="F118" s="5">
        <f t="shared" si="10"/>
        <v>75.84</v>
      </c>
      <c r="G118" s="5">
        <f t="shared" si="10"/>
        <v>581.6</v>
      </c>
      <c r="H118" s="5">
        <f t="shared" si="10"/>
        <v>0.32899999999999996</v>
      </c>
      <c r="I118" s="5">
        <f t="shared" si="10"/>
        <v>0.19999999999999998</v>
      </c>
      <c r="J118" s="5">
        <f t="shared" si="10"/>
        <v>86.65000000000002</v>
      </c>
      <c r="K118" s="5">
        <f t="shared" si="10"/>
        <v>0</v>
      </c>
      <c r="L118" s="5">
        <f t="shared" si="10"/>
        <v>4.141</v>
      </c>
      <c r="M118" s="5">
        <f t="shared" si="10"/>
        <v>633.19000000000005</v>
      </c>
      <c r="N118" s="5">
        <f t="shared" si="10"/>
        <v>448.4</v>
      </c>
      <c r="O118" s="5">
        <f t="shared" si="10"/>
        <v>309.12299999999999</v>
      </c>
      <c r="P118" s="5">
        <f t="shared" si="10"/>
        <v>77.129000000000019</v>
      </c>
      <c r="Q118" s="5">
        <f t="shared" si="10"/>
        <v>448.89800000000002</v>
      </c>
      <c r="R118" s="5">
        <f t="shared" si="10"/>
        <v>3.75</v>
      </c>
      <c r="S118" s="5">
        <f t="shared" si="10"/>
        <v>17.830000000000002</v>
      </c>
      <c r="T118" s="5">
        <f t="shared" si="10"/>
        <v>9.89</v>
      </c>
      <c r="U118" s="5">
        <f t="shared" si="10"/>
        <v>36.730000000000004</v>
      </c>
    </row>
    <row r="119" spans="1:21" ht="21" customHeight="1">
      <c r="A119" s="13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5"/>
      <c r="U119" s="15"/>
    </row>
    <row r="120" spans="1:21" ht="18.75">
      <c r="A120" s="62" t="s">
        <v>100</v>
      </c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</row>
    <row r="121" spans="1:21" ht="15.75">
      <c r="A121" s="56" t="s">
        <v>0</v>
      </c>
      <c r="B121" s="56" t="s">
        <v>108</v>
      </c>
      <c r="C121" s="69" t="s">
        <v>1</v>
      </c>
      <c r="D121" s="71" t="s">
        <v>109</v>
      </c>
      <c r="E121" s="72"/>
      <c r="F121" s="73"/>
      <c r="G121" s="63" t="s">
        <v>5</v>
      </c>
      <c r="H121" s="68" t="s">
        <v>106</v>
      </c>
      <c r="I121" s="68"/>
      <c r="J121" s="68"/>
      <c r="K121" s="68"/>
      <c r="L121" s="68"/>
      <c r="M121" s="68" t="s">
        <v>107</v>
      </c>
      <c r="N121" s="68"/>
      <c r="O121" s="68"/>
      <c r="P121" s="68"/>
      <c r="Q121" s="68"/>
      <c r="R121" s="68"/>
      <c r="S121" s="68"/>
      <c r="T121" s="68"/>
      <c r="U121" s="68"/>
    </row>
    <row r="122" spans="1:21" ht="30">
      <c r="A122" s="56"/>
      <c r="B122" s="56"/>
      <c r="C122" s="70"/>
      <c r="D122" s="29" t="s">
        <v>2</v>
      </c>
      <c r="E122" s="30" t="s">
        <v>3</v>
      </c>
      <c r="F122" s="30" t="s">
        <v>4</v>
      </c>
      <c r="G122" s="64"/>
      <c r="H122" s="26" t="s">
        <v>6</v>
      </c>
      <c r="I122" s="26" t="s">
        <v>7</v>
      </c>
      <c r="J122" s="26" t="s">
        <v>8</v>
      </c>
      <c r="K122" s="26" t="s">
        <v>9</v>
      </c>
      <c r="L122" s="26" t="s">
        <v>10</v>
      </c>
      <c r="M122" s="26" t="s">
        <v>11</v>
      </c>
      <c r="N122" s="26" t="s">
        <v>12</v>
      </c>
      <c r="O122" s="26" t="s">
        <v>13</v>
      </c>
      <c r="P122" s="26" t="s">
        <v>14</v>
      </c>
      <c r="Q122" s="26" t="s">
        <v>15</v>
      </c>
      <c r="R122" s="26" t="s">
        <v>16</v>
      </c>
      <c r="S122" s="26" t="s">
        <v>17</v>
      </c>
      <c r="T122" s="26" t="s">
        <v>18</v>
      </c>
      <c r="U122" s="26" t="s">
        <v>19</v>
      </c>
    </row>
    <row r="123" spans="1:21">
      <c r="A123" s="2"/>
      <c r="B123" s="2"/>
      <c r="C123" s="26" t="s">
        <v>20</v>
      </c>
      <c r="D123" s="26" t="s">
        <v>20</v>
      </c>
      <c r="E123" s="26" t="s">
        <v>20</v>
      </c>
      <c r="F123" s="26" t="s">
        <v>20</v>
      </c>
      <c r="G123" s="26" t="s">
        <v>21</v>
      </c>
      <c r="H123" s="26" t="s">
        <v>22</v>
      </c>
      <c r="I123" s="26" t="s">
        <v>22</v>
      </c>
      <c r="J123" s="26" t="s">
        <v>23</v>
      </c>
      <c r="K123" s="26" t="s">
        <v>24</v>
      </c>
      <c r="L123" s="26" t="s">
        <v>22</v>
      </c>
      <c r="M123" s="26" t="s">
        <v>22</v>
      </c>
      <c r="N123" s="26" t="s">
        <v>22</v>
      </c>
      <c r="O123" s="26" t="s">
        <v>22</v>
      </c>
      <c r="P123" s="26" t="s">
        <v>22</v>
      </c>
      <c r="Q123" s="26" t="s">
        <v>22</v>
      </c>
      <c r="R123" s="26" t="s">
        <v>22</v>
      </c>
      <c r="S123" s="26" t="s">
        <v>24</v>
      </c>
      <c r="T123" s="26" t="s">
        <v>24</v>
      </c>
      <c r="U123" s="26" t="s">
        <v>24</v>
      </c>
    </row>
    <row r="124" spans="1:21">
      <c r="A124" s="3"/>
      <c r="B124" s="4" t="s">
        <v>65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>
      <c r="A125" s="3"/>
      <c r="B125" s="2" t="s">
        <v>120</v>
      </c>
      <c r="C125" s="6" t="s">
        <v>73</v>
      </c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21" customHeight="1">
      <c r="A126" s="3" t="s">
        <v>40</v>
      </c>
      <c r="B126" s="3" t="s">
        <v>41</v>
      </c>
      <c r="C126" s="3">
        <v>150</v>
      </c>
      <c r="D126" s="3">
        <v>3.5</v>
      </c>
      <c r="E126" s="3">
        <v>2.6</v>
      </c>
      <c r="F126" s="3">
        <v>9.4</v>
      </c>
      <c r="G126" s="3">
        <v>75.3</v>
      </c>
      <c r="H126" s="3">
        <v>0.03</v>
      </c>
      <c r="I126" s="3">
        <v>0.12</v>
      </c>
      <c r="J126" s="3">
        <v>12.94</v>
      </c>
      <c r="K126" s="3">
        <v>0</v>
      </c>
      <c r="L126" s="3">
        <v>0.51</v>
      </c>
      <c r="M126" s="3">
        <v>37.46</v>
      </c>
      <c r="N126" s="3">
        <v>165.25</v>
      </c>
      <c r="O126" s="3">
        <v>125.76</v>
      </c>
      <c r="P126" s="3">
        <v>25.74</v>
      </c>
      <c r="Q126" s="3">
        <v>97.71</v>
      </c>
      <c r="R126" s="3">
        <v>0.82</v>
      </c>
      <c r="S126" s="3">
        <v>8.7799999999999994</v>
      </c>
      <c r="T126" s="3">
        <v>1.72</v>
      </c>
      <c r="U126" s="3">
        <v>28.69</v>
      </c>
    </row>
    <row r="127" spans="1:21" ht="21" customHeight="1">
      <c r="A127" s="3" t="s">
        <v>31</v>
      </c>
      <c r="B127" s="3" t="s">
        <v>85</v>
      </c>
      <c r="C127" s="3">
        <v>20</v>
      </c>
      <c r="D127" s="3">
        <v>2.2000000000000002</v>
      </c>
      <c r="E127" s="3">
        <v>0.3</v>
      </c>
      <c r="F127" s="3">
        <v>13.8</v>
      </c>
      <c r="G127" s="3">
        <v>66.099999999999994</v>
      </c>
      <c r="H127" s="3">
        <v>0.05</v>
      </c>
      <c r="I127" s="3">
        <v>0.01</v>
      </c>
      <c r="J127" s="3">
        <v>0</v>
      </c>
      <c r="K127" s="3">
        <v>0</v>
      </c>
      <c r="L127" s="3">
        <v>0</v>
      </c>
      <c r="M127" s="3">
        <v>121</v>
      </c>
      <c r="N127" s="3">
        <v>37</v>
      </c>
      <c r="O127" s="3">
        <v>6</v>
      </c>
      <c r="P127" s="3">
        <v>9.1999999999999993</v>
      </c>
      <c r="Q127" s="3">
        <v>24.2</v>
      </c>
      <c r="R127" s="3">
        <v>0.57999999999999996</v>
      </c>
      <c r="S127" s="3">
        <v>0</v>
      </c>
      <c r="T127" s="3">
        <v>0</v>
      </c>
      <c r="U127" s="3">
        <v>0</v>
      </c>
    </row>
    <row r="128" spans="1:21" ht="21" customHeight="1">
      <c r="A128" s="3"/>
      <c r="B128" s="2" t="s">
        <v>121</v>
      </c>
      <c r="C128" s="2">
        <v>170</v>
      </c>
      <c r="D128" s="2">
        <v>5.7</v>
      </c>
      <c r="E128" s="2">
        <v>2.9</v>
      </c>
      <c r="F128" s="2">
        <v>23.2</v>
      </c>
      <c r="G128" s="2">
        <v>141.4</v>
      </c>
      <c r="H128" s="2">
        <v>0.08</v>
      </c>
      <c r="I128" s="2">
        <v>0.13</v>
      </c>
      <c r="J128" s="2">
        <v>12.94</v>
      </c>
      <c r="K128" s="2">
        <v>0</v>
      </c>
      <c r="L128" s="2">
        <v>0.51</v>
      </c>
      <c r="M128" s="2">
        <v>158.46</v>
      </c>
      <c r="N128" s="2">
        <v>202.25</v>
      </c>
      <c r="O128" s="2">
        <v>131.76</v>
      </c>
      <c r="P128" s="2">
        <v>34.94</v>
      </c>
      <c r="Q128" s="2">
        <v>121.91</v>
      </c>
      <c r="R128" s="2">
        <v>1.4</v>
      </c>
      <c r="S128" s="2">
        <v>8.7799999999999994</v>
      </c>
      <c r="T128" s="2">
        <v>1.72</v>
      </c>
      <c r="U128" s="2">
        <v>28.69</v>
      </c>
    </row>
    <row r="129" spans="1:26" ht="21" customHeight="1">
      <c r="A129" s="3"/>
      <c r="B129" s="2" t="s">
        <v>119</v>
      </c>
      <c r="C129" s="6" t="s">
        <v>73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6" ht="28.5" customHeight="1">
      <c r="A130" s="3" t="s">
        <v>37</v>
      </c>
      <c r="B130" s="21" t="s">
        <v>79</v>
      </c>
      <c r="C130" s="3">
        <v>60</v>
      </c>
      <c r="D130" s="3">
        <v>1.5</v>
      </c>
      <c r="E130" s="3">
        <v>6.1</v>
      </c>
      <c r="F130" s="3">
        <v>6.2</v>
      </c>
      <c r="G130" s="3">
        <v>85.8</v>
      </c>
      <c r="H130" s="3">
        <v>0.03</v>
      </c>
      <c r="I130" s="3">
        <v>0.04</v>
      </c>
      <c r="J130" s="3">
        <v>122.25</v>
      </c>
      <c r="K130" s="3">
        <v>0</v>
      </c>
      <c r="L130" s="3">
        <v>34.78</v>
      </c>
      <c r="M130" s="3">
        <v>88.69</v>
      </c>
      <c r="N130" s="3">
        <v>247.73</v>
      </c>
      <c r="O130" s="3">
        <v>40.39</v>
      </c>
      <c r="P130" s="3">
        <v>15.18</v>
      </c>
      <c r="Q130" s="3">
        <v>30.31</v>
      </c>
      <c r="R130" s="3">
        <v>0.55000000000000004</v>
      </c>
      <c r="S130" s="3">
        <v>10.73</v>
      </c>
      <c r="T130" s="3">
        <v>0.26</v>
      </c>
      <c r="U130" s="3">
        <v>12.66</v>
      </c>
    </row>
    <row r="131" spans="1:26" ht="21" customHeight="1">
      <c r="A131" s="3" t="s">
        <v>27</v>
      </c>
      <c r="B131" s="3" t="s">
        <v>28</v>
      </c>
      <c r="C131" s="3">
        <v>150</v>
      </c>
      <c r="D131" s="3">
        <v>8.1999999999999993</v>
      </c>
      <c r="E131" s="3">
        <v>6.3</v>
      </c>
      <c r="F131" s="3">
        <v>35.9</v>
      </c>
      <c r="G131" s="3">
        <v>233.7</v>
      </c>
      <c r="H131" s="3">
        <v>0.21</v>
      </c>
      <c r="I131" s="3">
        <v>0.12</v>
      </c>
      <c r="J131" s="3">
        <v>19.190000000000001</v>
      </c>
      <c r="K131" s="3">
        <v>0.09</v>
      </c>
      <c r="L131" s="3">
        <v>0</v>
      </c>
      <c r="M131" s="3">
        <v>149.44999999999999</v>
      </c>
      <c r="N131" s="3">
        <v>219.36</v>
      </c>
      <c r="O131" s="3">
        <v>46.62</v>
      </c>
      <c r="P131" s="3">
        <v>120.16</v>
      </c>
      <c r="Q131" s="3">
        <v>180.99</v>
      </c>
      <c r="R131" s="3">
        <v>4.05</v>
      </c>
      <c r="S131" s="3">
        <v>22.28</v>
      </c>
      <c r="T131" s="3">
        <v>3.52</v>
      </c>
      <c r="U131" s="3">
        <v>16.059999999999999</v>
      </c>
    </row>
    <row r="132" spans="1:26" ht="27.75" customHeight="1">
      <c r="A132" s="7" t="s">
        <v>124</v>
      </c>
      <c r="B132" s="21" t="s">
        <v>141</v>
      </c>
      <c r="C132" s="35" t="s">
        <v>149</v>
      </c>
      <c r="D132" s="3">
        <v>10.039999999999999</v>
      </c>
      <c r="E132" s="3">
        <v>12.79</v>
      </c>
      <c r="F132" s="3">
        <v>8.1199999999999992</v>
      </c>
      <c r="G132" s="3">
        <v>187.9</v>
      </c>
      <c r="H132" s="3">
        <v>0</v>
      </c>
      <c r="I132" s="3">
        <v>0</v>
      </c>
      <c r="J132" s="3">
        <v>38.450000000000003</v>
      </c>
      <c r="K132" s="3">
        <v>0.01</v>
      </c>
      <c r="L132" s="3">
        <v>1.1499999999999999</v>
      </c>
      <c r="M132" s="3">
        <v>3</v>
      </c>
      <c r="N132" s="3">
        <v>43</v>
      </c>
      <c r="O132" s="3">
        <v>45.75</v>
      </c>
      <c r="P132" s="3">
        <v>35.130000000000003</v>
      </c>
      <c r="Q132" s="3">
        <v>173.38</v>
      </c>
      <c r="R132" s="3">
        <v>1.6</v>
      </c>
      <c r="S132" s="3">
        <v>0</v>
      </c>
      <c r="T132" s="3">
        <v>0</v>
      </c>
      <c r="U132" s="3">
        <v>0</v>
      </c>
    </row>
    <row r="133" spans="1:26" ht="21" customHeight="1">
      <c r="A133" s="3" t="s">
        <v>55</v>
      </c>
      <c r="B133" s="3" t="s">
        <v>56</v>
      </c>
      <c r="C133" s="3">
        <v>200</v>
      </c>
      <c r="D133" s="3">
        <v>0.2</v>
      </c>
      <c r="E133" s="3">
        <v>0</v>
      </c>
      <c r="F133" s="3">
        <v>6.4</v>
      </c>
      <c r="G133" s="3">
        <v>26.8</v>
      </c>
      <c r="H133" s="3">
        <v>0</v>
      </c>
      <c r="I133" s="3">
        <v>0.01</v>
      </c>
      <c r="J133" s="3">
        <v>0.3</v>
      </c>
      <c r="K133" s="3">
        <v>0</v>
      </c>
      <c r="L133" s="3">
        <v>0.04</v>
      </c>
      <c r="M133" s="3">
        <v>0.68</v>
      </c>
      <c r="N133" s="3">
        <v>20.76</v>
      </c>
      <c r="O133" s="3">
        <v>66.08</v>
      </c>
      <c r="P133" s="3">
        <v>3.83</v>
      </c>
      <c r="Q133" s="3">
        <v>7.18</v>
      </c>
      <c r="R133" s="3">
        <v>0.73</v>
      </c>
      <c r="S133" s="3">
        <v>0</v>
      </c>
      <c r="T133" s="3">
        <v>0</v>
      </c>
      <c r="U133" s="3">
        <v>0</v>
      </c>
    </row>
    <row r="134" spans="1:26" ht="21" customHeight="1">
      <c r="A134" s="3" t="s">
        <v>31</v>
      </c>
      <c r="B134" s="3" t="s">
        <v>32</v>
      </c>
      <c r="C134" s="3">
        <v>30</v>
      </c>
      <c r="D134" s="3">
        <v>2.2999999999999998</v>
      </c>
      <c r="E134" s="3">
        <v>0.2</v>
      </c>
      <c r="F134" s="3">
        <v>14.8</v>
      </c>
      <c r="G134" s="3">
        <v>70.3</v>
      </c>
      <c r="H134" s="3">
        <v>0.03</v>
      </c>
      <c r="I134" s="3">
        <v>0.01</v>
      </c>
      <c r="J134" s="3">
        <v>0</v>
      </c>
      <c r="K134" s="3">
        <v>0</v>
      </c>
      <c r="L134" s="3">
        <v>0</v>
      </c>
      <c r="M134" s="3">
        <v>149.69999999999999</v>
      </c>
      <c r="N134" s="3">
        <v>27.9</v>
      </c>
      <c r="O134" s="3">
        <v>6</v>
      </c>
      <c r="P134" s="3">
        <v>4.2</v>
      </c>
      <c r="Q134" s="3">
        <v>19.5</v>
      </c>
      <c r="R134" s="3">
        <v>0.33</v>
      </c>
      <c r="S134" s="3">
        <v>0.96</v>
      </c>
      <c r="T134" s="3">
        <v>1.8</v>
      </c>
      <c r="U134" s="3">
        <v>4.3499999999999996</v>
      </c>
    </row>
    <row r="135" spans="1:26" ht="21" customHeight="1">
      <c r="A135" s="3" t="s">
        <v>31</v>
      </c>
      <c r="B135" s="3" t="s">
        <v>33</v>
      </c>
      <c r="C135" s="3">
        <v>20</v>
      </c>
      <c r="D135" s="3">
        <v>1.3</v>
      </c>
      <c r="E135" s="3">
        <v>0.2</v>
      </c>
      <c r="F135" s="3">
        <v>6.7</v>
      </c>
      <c r="G135" s="3">
        <v>34.200000000000003</v>
      </c>
      <c r="H135" s="3">
        <v>0.04</v>
      </c>
      <c r="I135" s="3">
        <v>0.02</v>
      </c>
      <c r="J135" s="3">
        <v>0</v>
      </c>
      <c r="K135" s="3">
        <v>0</v>
      </c>
      <c r="L135" s="3">
        <v>0</v>
      </c>
      <c r="M135" s="3">
        <v>122</v>
      </c>
      <c r="N135" s="3">
        <v>49</v>
      </c>
      <c r="O135" s="3">
        <v>7</v>
      </c>
      <c r="P135" s="3">
        <v>9.4</v>
      </c>
      <c r="Q135" s="3">
        <v>31.6</v>
      </c>
      <c r="R135" s="3">
        <v>0.78</v>
      </c>
      <c r="S135" s="3">
        <v>0</v>
      </c>
      <c r="T135" s="3">
        <v>6.18</v>
      </c>
      <c r="U135" s="3">
        <v>0</v>
      </c>
    </row>
    <row r="136" spans="1:26" ht="21" customHeight="1">
      <c r="A136" s="3"/>
      <c r="B136" s="2" t="s">
        <v>34</v>
      </c>
      <c r="C136" s="2">
        <v>560</v>
      </c>
      <c r="D136" s="2">
        <f t="shared" ref="D136:U136" si="11">SUM(D130:D135)</f>
        <v>23.54</v>
      </c>
      <c r="E136" s="2">
        <f t="shared" si="11"/>
        <v>25.589999999999996</v>
      </c>
      <c r="F136" s="2">
        <f t="shared" si="11"/>
        <v>78.12</v>
      </c>
      <c r="G136" s="2">
        <f t="shared" si="11"/>
        <v>638.69999999999993</v>
      </c>
      <c r="H136" s="2">
        <f t="shared" si="11"/>
        <v>0.31</v>
      </c>
      <c r="I136" s="2">
        <f t="shared" si="11"/>
        <v>0.2</v>
      </c>
      <c r="J136" s="2">
        <f t="shared" si="11"/>
        <v>180.19</v>
      </c>
      <c r="K136" s="2">
        <f t="shared" si="11"/>
        <v>9.9999999999999992E-2</v>
      </c>
      <c r="L136" s="2">
        <f t="shared" si="11"/>
        <v>35.97</v>
      </c>
      <c r="M136" s="2">
        <f t="shared" si="11"/>
        <v>513.52</v>
      </c>
      <c r="N136" s="2">
        <f t="shared" si="11"/>
        <v>607.75</v>
      </c>
      <c r="O136" s="2">
        <f t="shared" si="11"/>
        <v>211.83999999999997</v>
      </c>
      <c r="P136" s="2">
        <f t="shared" si="11"/>
        <v>187.9</v>
      </c>
      <c r="Q136" s="2">
        <f t="shared" si="11"/>
        <v>442.96000000000004</v>
      </c>
      <c r="R136" s="2">
        <f t="shared" si="11"/>
        <v>8.0399999999999991</v>
      </c>
      <c r="S136" s="2">
        <f t="shared" si="11"/>
        <v>33.970000000000006</v>
      </c>
      <c r="T136" s="2">
        <f t="shared" si="11"/>
        <v>11.76</v>
      </c>
      <c r="U136" s="2">
        <f t="shared" si="11"/>
        <v>33.07</v>
      </c>
      <c r="V136" s="10"/>
      <c r="W136" s="10"/>
      <c r="X136" s="10"/>
      <c r="Y136" s="10"/>
    </row>
    <row r="137" spans="1:26" ht="21" customHeight="1">
      <c r="A137" s="3"/>
      <c r="B137" s="5" t="s">
        <v>35</v>
      </c>
      <c r="C137" s="5">
        <f t="shared" ref="C137:U137" si="12">C136+C128</f>
        <v>730</v>
      </c>
      <c r="D137" s="5">
        <f t="shared" si="12"/>
        <v>29.24</v>
      </c>
      <c r="E137" s="5">
        <f t="shared" si="12"/>
        <v>28.489999999999995</v>
      </c>
      <c r="F137" s="5">
        <f t="shared" si="12"/>
        <v>101.32000000000001</v>
      </c>
      <c r="G137" s="5">
        <f t="shared" si="12"/>
        <v>780.09999999999991</v>
      </c>
      <c r="H137" s="5">
        <f t="shared" si="12"/>
        <v>0.39</v>
      </c>
      <c r="I137" s="5">
        <f t="shared" si="12"/>
        <v>0.33</v>
      </c>
      <c r="J137" s="5">
        <f t="shared" si="12"/>
        <v>193.13</v>
      </c>
      <c r="K137" s="5">
        <f t="shared" si="12"/>
        <v>9.9999999999999992E-2</v>
      </c>
      <c r="L137" s="5">
        <f t="shared" si="12"/>
        <v>36.479999999999997</v>
      </c>
      <c r="M137" s="5">
        <f t="shared" si="12"/>
        <v>671.98</v>
      </c>
      <c r="N137" s="5">
        <f t="shared" si="12"/>
        <v>810</v>
      </c>
      <c r="O137" s="5">
        <f t="shared" si="12"/>
        <v>343.59999999999997</v>
      </c>
      <c r="P137" s="5">
        <f t="shared" si="12"/>
        <v>222.84</v>
      </c>
      <c r="Q137" s="5">
        <f t="shared" si="12"/>
        <v>564.87</v>
      </c>
      <c r="R137" s="5">
        <f t="shared" si="12"/>
        <v>9.44</v>
      </c>
      <c r="S137" s="5">
        <f t="shared" si="12"/>
        <v>42.750000000000007</v>
      </c>
      <c r="T137" s="5">
        <f t="shared" si="12"/>
        <v>13.48</v>
      </c>
      <c r="U137" s="5">
        <f t="shared" si="12"/>
        <v>61.760000000000005</v>
      </c>
      <c r="V137" s="10"/>
      <c r="W137" s="10"/>
      <c r="X137" s="10"/>
      <c r="Y137" s="10"/>
      <c r="Z137" s="10"/>
    </row>
    <row r="138" spans="1:26" ht="21" customHeight="1">
      <c r="A138" s="13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5"/>
      <c r="U138" s="15"/>
      <c r="V138" s="10"/>
      <c r="W138" s="10"/>
      <c r="X138" s="10"/>
      <c r="Y138" s="10"/>
      <c r="Z138" s="10"/>
    </row>
    <row r="139" spans="1:26" ht="21" customHeight="1">
      <c r="A139" s="62" t="s">
        <v>101</v>
      </c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10"/>
      <c r="W139" s="10"/>
      <c r="X139" s="10"/>
      <c r="Y139" s="10"/>
      <c r="Z139" s="10"/>
    </row>
    <row r="140" spans="1:26" ht="15.75">
      <c r="A140" s="56" t="s">
        <v>0</v>
      </c>
      <c r="B140" s="56" t="s">
        <v>108</v>
      </c>
      <c r="C140" s="69" t="s">
        <v>1</v>
      </c>
      <c r="D140" s="71" t="s">
        <v>109</v>
      </c>
      <c r="E140" s="72"/>
      <c r="F140" s="73"/>
      <c r="G140" s="63" t="s">
        <v>5</v>
      </c>
      <c r="H140" s="68" t="s">
        <v>106</v>
      </c>
      <c r="I140" s="68"/>
      <c r="J140" s="68"/>
      <c r="K140" s="68"/>
      <c r="L140" s="68"/>
      <c r="M140" s="68" t="s">
        <v>107</v>
      </c>
      <c r="N140" s="68"/>
      <c r="O140" s="68"/>
      <c r="P140" s="68"/>
      <c r="Q140" s="68"/>
      <c r="R140" s="68"/>
      <c r="S140" s="68"/>
      <c r="T140" s="68"/>
      <c r="U140" s="68"/>
      <c r="V140" s="10"/>
      <c r="W140" s="10"/>
      <c r="X140" s="10"/>
      <c r="Y140" s="10"/>
      <c r="Z140" s="10"/>
    </row>
    <row r="141" spans="1:26" ht="30">
      <c r="A141" s="56"/>
      <c r="B141" s="56"/>
      <c r="C141" s="70"/>
      <c r="D141" s="29" t="s">
        <v>2</v>
      </c>
      <c r="E141" s="30" t="s">
        <v>3</v>
      </c>
      <c r="F141" s="30" t="s">
        <v>4</v>
      </c>
      <c r="G141" s="64"/>
      <c r="H141" s="26" t="s">
        <v>6</v>
      </c>
      <c r="I141" s="26" t="s">
        <v>7</v>
      </c>
      <c r="J141" s="26" t="s">
        <v>8</v>
      </c>
      <c r="K141" s="26" t="s">
        <v>9</v>
      </c>
      <c r="L141" s="26" t="s">
        <v>10</v>
      </c>
      <c r="M141" s="26" t="s">
        <v>11</v>
      </c>
      <c r="N141" s="26" t="s">
        <v>12</v>
      </c>
      <c r="O141" s="26" t="s">
        <v>13</v>
      </c>
      <c r="P141" s="26" t="s">
        <v>14</v>
      </c>
      <c r="Q141" s="26" t="s">
        <v>15</v>
      </c>
      <c r="R141" s="26" t="s">
        <v>16</v>
      </c>
      <c r="S141" s="26" t="s">
        <v>17</v>
      </c>
      <c r="T141" s="26" t="s">
        <v>18</v>
      </c>
      <c r="U141" s="26" t="s">
        <v>19</v>
      </c>
      <c r="V141" s="10"/>
      <c r="W141" s="10"/>
      <c r="X141" s="10"/>
      <c r="Y141" s="10"/>
      <c r="Z141" s="10"/>
    </row>
    <row r="142" spans="1:26">
      <c r="A142" s="2"/>
      <c r="B142" s="2"/>
      <c r="C142" s="26" t="s">
        <v>20</v>
      </c>
      <c r="D142" s="26" t="s">
        <v>20</v>
      </c>
      <c r="E142" s="26" t="s">
        <v>20</v>
      </c>
      <c r="F142" s="26" t="s">
        <v>20</v>
      </c>
      <c r="G142" s="26" t="s">
        <v>21</v>
      </c>
      <c r="H142" s="26" t="s">
        <v>22</v>
      </c>
      <c r="I142" s="26" t="s">
        <v>22</v>
      </c>
      <c r="J142" s="26" t="s">
        <v>23</v>
      </c>
      <c r="K142" s="26" t="s">
        <v>24</v>
      </c>
      <c r="L142" s="26" t="s">
        <v>22</v>
      </c>
      <c r="M142" s="26" t="s">
        <v>22</v>
      </c>
      <c r="N142" s="26" t="s">
        <v>22</v>
      </c>
      <c r="O142" s="26" t="s">
        <v>22</v>
      </c>
      <c r="P142" s="26" t="s">
        <v>22</v>
      </c>
      <c r="Q142" s="26" t="s">
        <v>22</v>
      </c>
      <c r="R142" s="26" t="s">
        <v>22</v>
      </c>
      <c r="S142" s="26" t="s">
        <v>24</v>
      </c>
      <c r="T142" s="26" t="s">
        <v>24</v>
      </c>
      <c r="U142" s="26" t="s">
        <v>24</v>
      </c>
      <c r="V142" s="10"/>
      <c r="W142" s="10"/>
      <c r="X142" s="10"/>
      <c r="Y142" s="10"/>
      <c r="Z142" s="10"/>
    </row>
    <row r="143" spans="1:26">
      <c r="A143" s="3"/>
      <c r="B143" s="4" t="s">
        <v>66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10"/>
      <c r="W143" s="10"/>
      <c r="X143" s="10"/>
      <c r="Y143" s="10"/>
      <c r="Z143" s="10"/>
    </row>
    <row r="144" spans="1:26">
      <c r="A144" s="3"/>
      <c r="B144" s="2" t="s">
        <v>120</v>
      </c>
      <c r="C144" s="6" t="s">
        <v>73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10"/>
      <c r="W144" s="10"/>
      <c r="X144" s="10"/>
      <c r="Y144" s="10"/>
      <c r="Z144" s="10"/>
    </row>
    <row r="145" spans="1:26">
      <c r="A145" s="3" t="s">
        <v>86</v>
      </c>
      <c r="B145" s="3" t="s">
        <v>87</v>
      </c>
      <c r="C145" s="3">
        <v>150</v>
      </c>
      <c r="D145" s="3">
        <v>6.1</v>
      </c>
      <c r="E145" s="3">
        <v>6.9</v>
      </c>
      <c r="F145" s="3">
        <v>29</v>
      </c>
      <c r="G145" s="3">
        <v>202.7</v>
      </c>
      <c r="H145" s="3">
        <v>0.1</v>
      </c>
      <c r="I145" s="3">
        <v>0.13</v>
      </c>
      <c r="J145" s="3">
        <v>30.74</v>
      </c>
      <c r="K145" s="3">
        <v>0.1</v>
      </c>
      <c r="L145" s="3">
        <v>0.41</v>
      </c>
      <c r="M145" s="3">
        <v>256.57</v>
      </c>
      <c r="N145" s="3">
        <v>169.91</v>
      </c>
      <c r="O145" s="3">
        <v>113.68</v>
      </c>
      <c r="P145" s="3">
        <v>29.4</v>
      </c>
      <c r="Q145" s="3">
        <v>154.74</v>
      </c>
      <c r="R145" s="3">
        <v>1.64</v>
      </c>
      <c r="S145" s="3">
        <v>37.159999999999997</v>
      </c>
      <c r="T145" s="3">
        <v>24.8</v>
      </c>
      <c r="U145" s="3">
        <v>16.11</v>
      </c>
      <c r="V145" s="10"/>
      <c r="W145" s="10"/>
      <c r="X145" s="10"/>
      <c r="Y145" s="10"/>
      <c r="Z145" s="10"/>
    </row>
    <row r="146" spans="1:26" ht="21" customHeight="1">
      <c r="A146" s="3" t="s">
        <v>88</v>
      </c>
      <c r="B146" s="3" t="s">
        <v>89</v>
      </c>
      <c r="C146" s="3">
        <v>150</v>
      </c>
      <c r="D146" s="3">
        <v>0.1</v>
      </c>
      <c r="E146" s="3">
        <v>0</v>
      </c>
      <c r="F146" s="3">
        <v>0</v>
      </c>
      <c r="G146" s="3">
        <v>1.1000000000000001</v>
      </c>
      <c r="H146" s="3">
        <v>0</v>
      </c>
      <c r="I146" s="3">
        <v>0.01</v>
      </c>
      <c r="J146" s="3">
        <v>0.23</v>
      </c>
      <c r="K146" s="3">
        <v>0</v>
      </c>
      <c r="L146" s="3">
        <v>0.03</v>
      </c>
      <c r="M146" s="3">
        <v>0.47</v>
      </c>
      <c r="N146" s="3">
        <v>15.44</v>
      </c>
      <c r="O146" s="3">
        <v>49.47</v>
      </c>
      <c r="P146" s="3">
        <v>2.87</v>
      </c>
      <c r="Q146" s="3">
        <v>5.38</v>
      </c>
      <c r="R146" s="3">
        <v>0.54</v>
      </c>
      <c r="S146" s="3">
        <v>0</v>
      </c>
      <c r="T146" s="3">
        <v>0</v>
      </c>
      <c r="U146" s="3">
        <v>0</v>
      </c>
      <c r="V146" s="10"/>
      <c r="W146" s="10"/>
      <c r="X146" s="10"/>
      <c r="Y146" s="10"/>
      <c r="Z146" s="10"/>
    </row>
    <row r="147" spans="1:26" ht="21" customHeight="1">
      <c r="A147" s="3"/>
      <c r="B147" s="2" t="s">
        <v>121</v>
      </c>
      <c r="C147" s="2">
        <v>300</v>
      </c>
      <c r="D147" s="2">
        <v>6.2</v>
      </c>
      <c r="E147" s="2">
        <v>6.9</v>
      </c>
      <c r="F147" s="2">
        <v>29</v>
      </c>
      <c r="G147" s="2">
        <v>203.8</v>
      </c>
      <c r="H147" s="2">
        <v>0.1</v>
      </c>
      <c r="I147" s="2">
        <v>0.14000000000000001</v>
      </c>
      <c r="J147" s="2">
        <v>30.97</v>
      </c>
      <c r="K147" s="2">
        <v>0.1</v>
      </c>
      <c r="L147" s="2">
        <v>0.44</v>
      </c>
      <c r="M147" s="2">
        <v>257.04000000000002</v>
      </c>
      <c r="N147" s="2">
        <v>185.35</v>
      </c>
      <c r="O147" s="2">
        <v>163.15</v>
      </c>
      <c r="P147" s="2">
        <v>32.270000000000003</v>
      </c>
      <c r="Q147" s="2">
        <v>160.12</v>
      </c>
      <c r="R147" s="2">
        <v>2.1800000000000002</v>
      </c>
      <c r="S147" s="2">
        <v>37.159999999999997</v>
      </c>
      <c r="T147" s="2">
        <v>24.8</v>
      </c>
      <c r="U147" s="2">
        <v>16.11</v>
      </c>
    </row>
    <row r="148" spans="1:26" ht="21" customHeight="1">
      <c r="A148" s="3"/>
      <c r="B148" s="2" t="s">
        <v>119</v>
      </c>
      <c r="C148" s="6" t="s">
        <v>73</v>
      </c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6" ht="29.25" customHeight="1">
      <c r="A149" s="3" t="s">
        <v>43</v>
      </c>
      <c r="B149" s="21" t="s">
        <v>81</v>
      </c>
      <c r="C149" s="3">
        <v>60</v>
      </c>
      <c r="D149" s="3">
        <v>0.8</v>
      </c>
      <c r="E149" s="3">
        <v>2.7</v>
      </c>
      <c r="F149" s="3">
        <v>4.5999999999999996</v>
      </c>
      <c r="G149" s="3">
        <v>45.6</v>
      </c>
      <c r="H149" s="3">
        <v>0.01</v>
      </c>
      <c r="I149" s="3">
        <v>0.02</v>
      </c>
      <c r="J149" s="3">
        <v>0.68</v>
      </c>
      <c r="K149" s="3">
        <v>0</v>
      </c>
      <c r="L149" s="3">
        <v>2.2799999999999998</v>
      </c>
      <c r="M149" s="3">
        <v>78.77</v>
      </c>
      <c r="N149" s="3">
        <v>136.27000000000001</v>
      </c>
      <c r="O149" s="3">
        <v>19.21</v>
      </c>
      <c r="P149" s="3">
        <v>10.95</v>
      </c>
      <c r="Q149" s="3">
        <v>21.51</v>
      </c>
      <c r="R149" s="3">
        <v>0.7</v>
      </c>
      <c r="S149" s="3">
        <v>11.99</v>
      </c>
      <c r="T149" s="3">
        <v>0.35</v>
      </c>
      <c r="U149" s="3">
        <v>11.4</v>
      </c>
    </row>
    <row r="150" spans="1:26" ht="21" customHeight="1">
      <c r="A150" s="3" t="s">
        <v>67</v>
      </c>
      <c r="B150" s="3" t="s">
        <v>68</v>
      </c>
      <c r="C150" s="7" t="s">
        <v>84</v>
      </c>
      <c r="D150" s="3">
        <v>18.5</v>
      </c>
      <c r="E150" s="3">
        <v>7.4</v>
      </c>
      <c r="F150" s="3">
        <v>33.1</v>
      </c>
      <c r="G150" s="3">
        <v>273.2</v>
      </c>
      <c r="H150" s="3">
        <v>7.0000000000000007E-2</v>
      </c>
      <c r="I150" s="3">
        <v>0.06</v>
      </c>
      <c r="J150" s="3">
        <v>144.87</v>
      </c>
      <c r="K150" s="3">
        <v>0</v>
      </c>
      <c r="L150" s="3">
        <v>2.08</v>
      </c>
      <c r="M150" s="3">
        <v>272.89999999999998</v>
      </c>
      <c r="N150" s="3">
        <v>287.76</v>
      </c>
      <c r="O150" s="3">
        <v>72.64</v>
      </c>
      <c r="P150" s="3">
        <v>78.849999999999994</v>
      </c>
      <c r="Q150" s="3">
        <v>174.89</v>
      </c>
      <c r="R150" s="3">
        <v>1.53</v>
      </c>
      <c r="S150" s="3">
        <v>37.409999999999997</v>
      </c>
      <c r="T150" s="3">
        <v>19.63</v>
      </c>
      <c r="U150" s="3">
        <v>118.1</v>
      </c>
    </row>
    <row r="151" spans="1:26" ht="25.5" customHeight="1">
      <c r="A151" s="3" t="s">
        <v>48</v>
      </c>
      <c r="B151" s="3" t="s">
        <v>49</v>
      </c>
      <c r="C151" s="7">
        <v>207</v>
      </c>
      <c r="D151" s="3">
        <v>0.2</v>
      </c>
      <c r="E151" s="3">
        <v>0.1</v>
      </c>
      <c r="F151" s="3">
        <v>6.6</v>
      </c>
      <c r="G151" s="3">
        <v>27.9</v>
      </c>
      <c r="H151" s="3">
        <v>0</v>
      </c>
      <c r="I151" s="3">
        <v>0.01</v>
      </c>
      <c r="J151" s="3">
        <v>0.38</v>
      </c>
      <c r="K151" s="3">
        <v>0</v>
      </c>
      <c r="L151" s="3">
        <v>1.1599999999999999</v>
      </c>
      <c r="M151" s="3">
        <v>1.26</v>
      </c>
      <c r="N151" s="3">
        <v>30.23</v>
      </c>
      <c r="O151" s="3">
        <v>67</v>
      </c>
      <c r="P151" s="3">
        <v>4.5599999999999996</v>
      </c>
      <c r="Q151" s="3">
        <v>8.52</v>
      </c>
      <c r="R151" s="3">
        <v>0.77</v>
      </c>
      <c r="S151" s="3">
        <v>0.01</v>
      </c>
      <c r="T151" s="3">
        <v>0.02</v>
      </c>
      <c r="U151" s="3">
        <v>0.7</v>
      </c>
    </row>
    <row r="152" spans="1:26" ht="25.5" customHeight="1">
      <c r="A152" s="3" t="s">
        <v>150</v>
      </c>
      <c r="B152" s="3" t="s">
        <v>151</v>
      </c>
      <c r="C152" s="3">
        <v>50</v>
      </c>
      <c r="D152" s="3">
        <v>3.9</v>
      </c>
      <c r="E152" s="3">
        <v>3.37</v>
      </c>
      <c r="F152" s="3">
        <v>25.37</v>
      </c>
      <c r="G152" s="3">
        <v>147.4</v>
      </c>
      <c r="H152" s="3">
        <v>0.04</v>
      </c>
      <c r="I152" s="3">
        <v>0.02</v>
      </c>
      <c r="J152" s="3">
        <v>15.93</v>
      </c>
      <c r="K152" s="3">
        <v>0.12</v>
      </c>
      <c r="L152" s="3">
        <v>0</v>
      </c>
      <c r="M152" s="3">
        <v>200</v>
      </c>
      <c r="N152" s="3">
        <v>41</v>
      </c>
      <c r="O152" s="3">
        <v>14</v>
      </c>
      <c r="P152" s="3">
        <v>5</v>
      </c>
      <c r="Q152" s="3">
        <v>33</v>
      </c>
      <c r="R152" s="3">
        <v>0.5</v>
      </c>
      <c r="S152" s="3">
        <v>27.814</v>
      </c>
      <c r="T152" s="3">
        <v>2.6</v>
      </c>
      <c r="U152" s="3">
        <v>9.19</v>
      </c>
    </row>
    <row r="153" spans="1:26" ht="21" customHeight="1">
      <c r="A153" s="3" t="s">
        <v>31</v>
      </c>
      <c r="B153" s="3" t="s">
        <v>32</v>
      </c>
      <c r="C153" s="3">
        <v>30</v>
      </c>
      <c r="D153" s="3">
        <v>2.2999999999999998</v>
      </c>
      <c r="E153" s="3">
        <v>0.2</v>
      </c>
      <c r="F153" s="3">
        <v>14.8</v>
      </c>
      <c r="G153" s="3">
        <v>70.3</v>
      </c>
      <c r="H153" s="3">
        <v>0.03</v>
      </c>
      <c r="I153" s="3">
        <v>0.01</v>
      </c>
      <c r="J153" s="3">
        <v>0</v>
      </c>
      <c r="K153" s="3">
        <v>0</v>
      </c>
      <c r="L153" s="3">
        <v>0</v>
      </c>
      <c r="M153" s="3">
        <v>149.69999999999999</v>
      </c>
      <c r="N153" s="3">
        <v>27.9</v>
      </c>
      <c r="O153" s="3">
        <v>6</v>
      </c>
      <c r="P153" s="3">
        <v>4.2</v>
      </c>
      <c r="Q153" s="3">
        <v>19.5</v>
      </c>
      <c r="R153" s="3">
        <v>0.33</v>
      </c>
      <c r="S153" s="3">
        <v>0.96</v>
      </c>
      <c r="T153" s="3">
        <v>1.8</v>
      </c>
      <c r="U153" s="3">
        <v>4.3499999999999996</v>
      </c>
    </row>
    <row r="154" spans="1:26" ht="21" customHeight="1">
      <c r="A154" s="3" t="s">
        <v>31</v>
      </c>
      <c r="B154" s="3" t="s">
        <v>33</v>
      </c>
      <c r="C154" s="3">
        <v>20</v>
      </c>
      <c r="D154" s="3">
        <v>1.3</v>
      </c>
      <c r="E154" s="3">
        <v>0.2</v>
      </c>
      <c r="F154" s="3">
        <v>6.7</v>
      </c>
      <c r="G154" s="3">
        <v>34.200000000000003</v>
      </c>
      <c r="H154" s="3">
        <v>0.04</v>
      </c>
      <c r="I154" s="3">
        <v>0.02</v>
      </c>
      <c r="J154" s="3">
        <v>0</v>
      </c>
      <c r="K154" s="3">
        <v>0</v>
      </c>
      <c r="L154" s="3">
        <v>0</v>
      </c>
      <c r="M154" s="3">
        <v>122</v>
      </c>
      <c r="N154" s="3">
        <v>49</v>
      </c>
      <c r="O154" s="3">
        <v>7</v>
      </c>
      <c r="P154" s="3">
        <v>9.4</v>
      </c>
      <c r="Q154" s="3">
        <v>31.6</v>
      </c>
      <c r="R154" s="3">
        <v>0.78</v>
      </c>
      <c r="S154" s="3">
        <v>0</v>
      </c>
      <c r="T154" s="3">
        <v>6.18</v>
      </c>
      <c r="U154" s="3">
        <v>0</v>
      </c>
    </row>
    <row r="155" spans="1:26" ht="21" customHeight="1">
      <c r="A155" s="3"/>
      <c r="B155" s="2" t="s">
        <v>34</v>
      </c>
      <c r="C155" s="2">
        <v>567</v>
      </c>
      <c r="D155" s="2">
        <f>SUM(D149:D154)</f>
        <v>27</v>
      </c>
      <c r="E155" s="2">
        <f t="shared" ref="E155:U155" si="13">SUM(E149:E154)</f>
        <v>13.969999999999999</v>
      </c>
      <c r="F155" s="2">
        <f t="shared" si="13"/>
        <v>91.17</v>
      </c>
      <c r="G155" s="2">
        <f t="shared" si="13"/>
        <v>598.6</v>
      </c>
      <c r="H155" s="2">
        <f t="shared" si="13"/>
        <v>0.19</v>
      </c>
      <c r="I155" s="2">
        <f t="shared" si="13"/>
        <v>0.13999999999999999</v>
      </c>
      <c r="J155" s="2">
        <f t="shared" si="13"/>
        <v>161.86000000000001</v>
      </c>
      <c r="K155" s="2">
        <f t="shared" si="13"/>
        <v>0.12</v>
      </c>
      <c r="L155" s="2">
        <f t="shared" si="13"/>
        <v>5.52</v>
      </c>
      <c r="M155" s="2">
        <f t="shared" si="13"/>
        <v>824.62999999999988</v>
      </c>
      <c r="N155" s="2">
        <f t="shared" si="13"/>
        <v>572.16</v>
      </c>
      <c r="O155" s="2">
        <f t="shared" si="13"/>
        <v>185.85</v>
      </c>
      <c r="P155" s="2">
        <f t="shared" si="13"/>
        <v>112.96000000000001</v>
      </c>
      <c r="Q155" s="2">
        <f t="shared" si="13"/>
        <v>289.02</v>
      </c>
      <c r="R155" s="2">
        <f t="shared" si="13"/>
        <v>4.6100000000000003</v>
      </c>
      <c r="S155" s="2">
        <f t="shared" si="13"/>
        <v>78.183999999999983</v>
      </c>
      <c r="T155" s="2">
        <f t="shared" si="13"/>
        <v>30.580000000000002</v>
      </c>
      <c r="U155" s="2">
        <f t="shared" si="13"/>
        <v>143.73999999999998</v>
      </c>
    </row>
    <row r="156" spans="1:26" ht="21" customHeight="1">
      <c r="A156" s="3"/>
      <c r="B156" s="5" t="s">
        <v>35</v>
      </c>
      <c r="C156" s="5">
        <f t="shared" ref="C156:U156" si="14">C155+C147</f>
        <v>867</v>
      </c>
      <c r="D156" s="5">
        <f t="shared" si="14"/>
        <v>33.200000000000003</v>
      </c>
      <c r="E156" s="5">
        <f t="shared" si="14"/>
        <v>20.869999999999997</v>
      </c>
      <c r="F156" s="5">
        <f t="shared" si="14"/>
        <v>120.17</v>
      </c>
      <c r="G156" s="5">
        <f t="shared" si="14"/>
        <v>802.40000000000009</v>
      </c>
      <c r="H156" s="5">
        <f t="shared" si="14"/>
        <v>0.29000000000000004</v>
      </c>
      <c r="I156" s="5">
        <f t="shared" si="14"/>
        <v>0.28000000000000003</v>
      </c>
      <c r="J156" s="5">
        <f t="shared" si="14"/>
        <v>192.83</v>
      </c>
      <c r="K156" s="5">
        <f t="shared" si="14"/>
        <v>0.22</v>
      </c>
      <c r="L156" s="5">
        <f t="shared" si="14"/>
        <v>5.96</v>
      </c>
      <c r="M156" s="5">
        <f t="shared" si="14"/>
        <v>1081.6699999999998</v>
      </c>
      <c r="N156" s="5">
        <f t="shared" si="14"/>
        <v>757.51</v>
      </c>
      <c r="O156" s="5">
        <f t="shared" si="14"/>
        <v>349</v>
      </c>
      <c r="P156" s="5">
        <f t="shared" si="14"/>
        <v>145.23000000000002</v>
      </c>
      <c r="Q156" s="5">
        <f t="shared" si="14"/>
        <v>449.14</v>
      </c>
      <c r="R156" s="5">
        <f t="shared" si="14"/>
        <v>6.7900000000000009</v>
      </c>
      <c r="S156" s="5">
        <f t="shared" si="14"/>
        <v>115.34399999999998</v>
      </c>
      <c r="T156" s="5">
        <f t="shared" si="14"/>
        <v>55.38</v>
      </c>
      <c r="U156" s="5">
        <f t="shared" si="14"/>
        <v>159.84999999999997</v>
      </c>
    </row>
    <row r="157" spans="1:26" ht="21" customHeight="1">
      <c r="A157" s="11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20"/>
      <c r="U157" s="20"/>
    </row>
    <row r="158" spans="1:26" ht="21" customHeight="1">
      <c r="A158" s="62" t="s">
        <v>102</v>
      </c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</row>
    <row r="159" spans="1:26" ht="15.75">
      <c r="A159" s="56" t="s">
        <v>0</v>
      </c>
      <c r="B159" s="56" t="s">
        <v>108</v>
      </c>
      <c r="C159" s="69" t="s">
        <v>1</v>
      </c>
      <c r="D159" s="71" t="s">
        <v>109</v>
      </c>
      <c r="E159" s="72"/>
      <c r="F159" s="73"/>
      <c r="G159" s="63" t="s">
        <v>5</v>
      </c>
      <c r="H159" s="68" t="s">
        <v>106</v>
      </c>
      <c r="I159" s="68"/>
      <c r="J159" s="68"/>
      <c r="K159" s="68"/>
      <c r="L159" s="68"/>
      <c r="M159" s="68" t="s">
        <v>107</v>
      </c>
      <c r="N159" s="68"/>
      <c r="O159" s="68"/>
      <c r="P159" s="68"/>
      <c r="Q159" s="68"/>
      <c r="R159" s="68"/>
      <c r="S159" s="68"/>
      <c r="T159" s="68"/>
      <c r="U159" s="68"/>
    </row>
    <row r="160" spans="1:26" ht="30">
      <c r="A160" s="56"/>
      <c r="B160" s="56"/>
      <c r="C160" s="70"/>
      <c r="D160" s="29" t="s">
        <v>2</v>
      </c>
      <c r="E160" s="30" t="s">
        <v>3</v>
      </c>
      <c r="F160" s="30" t="s">
        <v>4</v>
      </c>
      <c r="G160" s="64"/>
      <c r="H160" s="26" t="s">
        <v>6</v>
      </c>
      <c r="I160" s="26" t="s">
        <v>7</v>
      </c>
      <c r="J160" s="26" t="s">
        <v>8</v>
      </c>
      <c r="K160" s="26" t="s">
        <v>9</v>
      </c>
      <c r="L160" s="26" t="s">
        <v>10</v>
      </c>
      <c r="M160" s="26" t="s">
        <v>11</v>
      </c>
      <c r="N160" s="26" t="s">
        <v>12</v>
      </c>
      <c r="O160" s="26" t="s">
        <v>13</v>
      </c>
      <c r="P160" s="26" t="s">
        <v>14</v>
      </c>
      <c r="Q160" s="26" t="s">
        <v>15</v>
      </c>
      <c r="R160" s="26" t="s">
        <v>16</v>
      </c>
      <c r="S160" s="26" t="s">
        <v>17</v>
      </c>
      <c r="T160" s="26" t="s">
        <v>18</v>
      </c>
      <c r="U160" s="26" t="s">
        <v>19</v>
      </c>
    </row>
    <row r="161" spans="1:21">
      <c r="A161" s="2"/>
      <c r="B161" s="2"/>
      <c r="C161" s="26" t="s">
        <v>20</v>
      </c>
      <c r="D161" s="26" t="s">
        <v>20</v>
      </c>
      <c r="E161" s="26" t="s">
        <v>20</v>
      </c>
      <c r="F161" s="26" t="s">
        <v>20</v>
      </c>
      <c r="G161" s="26" t="s">
        <v>21</v>
      </c>
      <c r="H161" s="26" t="s">
        <v>22</v>
      </c>
      <c r="I161" s="26" t="s">
        <v>22</v>
      </c>
      <c r="J161" s="26" t="s">
        <v>23</v>
      </c>
      <c r="K161" s="26" t="s">
        <v>24</v>
      </c>
      <c r="L161" s="26" t="s">
        <v>22</v>
      </c>
      <c r="M161" s="26" t="s">
        <v>22</v>
      </c>
      <c r="N161" s="26" t="s">
        <v>22</v>
      </c>
      <c r="O161" s="26" t="s">
        <v>22</v>
      </c>
      <c r="P161" s="26" t="s">
        <v>22</v>
      </c>
      <c r="Q161" s="26" t="s">
        <v>22</v>
      </c>
      <c r="R161" s="26" t="s">
        <v>22</v>
      </c>
      <c r="S161" s="26" t="s">
        <v>24</v>
      </c>
      <c r="T161" s="26" t="s">
        <v>24</v>
      </c>
      <c r="U161" s="26" t="s">
        <v>24</v>
      </c>
    </row>
    <row r="162" spans="1:21">
      <c r="A162" s="3"/>
      <c r="B162" s="4" t="s">
        <v>69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>
      <c r="A163" s="3"/>
      <c r="B163" s="2" t="s">
        <v>120</v>
      </c>
      <c r="C163" s="6" t="s">
        <v>73</v>
      </c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>
      <c r="A164" s="3" t="s">
        <v>55</v>
      </c>
      <c r="B164" s="3" t="s">
        <v>56</v>
      </c>
      <c r="C164" s="3">
        <v>150</v>
      </c>
      <c r="D164" s="3">
        <v>0.1</v>
      </c>
      <c r="E164" s="3">
        <v>0</v>
      </c>
      <c r="F164" s="3">
        <v>4.8</v>
      </c>
      <c r="G164" s="3">
        <v>20.100000000000001</v>
      </c>
      <c r="H164" s="3">
        <v>0</v>
      </c>
      <c r="I164" s="3">
        <v>0.01</v>
      </c>
      <c r="J164" s="3">
        <v>0.23</v>
      </c>
      <c r="K164" s="3">
        <v>0</v>
      </c>
      <c r="L164" s="3">
        <v>0.03</v>
      </c>
      <c r="M164" s="3">
        <v>0.51</v>
      </c>
      <c r="N164" s="3">
        <v>15.57</v>
      </c>
      <c r="O164" s="3">
        <v>49.56</v>
      </c>
      <c r="P164" s="3">
        <v>2.87</v>
      </c>
      <c r="Q164" s="3">
        <v>5.38</v>
      </c>
      <c r="R164" s="3">
        <v>0.55000000000000004</v>
      </c>
      <c r="S164" s="3">
        <v>0</v>
      </c>
      <c r="T164" s="3">
        <v>0</v>
      </c>
      <c r="U164" s="3">
        <v>0</v>
      </c>
    </row>
    <row r="165" spans="1:21" ht="21" customHeight="1">
      <c r="A165" s="3" t="s">
        <v>31</v>
      </c>
      <c r="B165" s="3" t="s">
        <v>85</v>
      </c>
      <c r="C165" s="3">
        <v>20</v>
      </c>
      <c r="D165" s="3">
        <v>2.2000000000000002</v>
      </c>
      <c r="E165" s="3">
        <v>0.3</v>
      </c>
      <c r="F165" s="3">
        <v>13.8</v>
      </c>
      <c r="G165" s="3">
        <v>66.099999999999994</v>
      </c>
      <c r="H165" s="3">
        <v>0.05</v>
      </c>
      <c r="I165" s="3">
        <v>0.01</v>
      </c>
      <c r="J165" s="3">
        <v>0</v>
      </c>
      <c r="K165" s="3">
        <v>0</v>
      </c>
      <c r="L165" s="3">
        <v>0</v>
      </c>
      <c r="M165" s="3">
        <v>121</v>
      </c>
      <c r="N165" s="3">
        <v>37</v>
      </c>
      <c r="O165" s="3">
        <v>6</v>
      </c>
      <c r="P165" s="3">
        <v>9.1999999999999993</v>
      </c>
      <c r="Q165" s="3">
        <v>24.2</v>
      </c>
      <c r="R165" s="3">
        <v>0.57999999999999996</v>
      </c>
      <c r="S165" s="3">
        <v>0</v>
      </c>
      <c r="T165" s="3">
        <v>0</v>
      </c>
      <c r="U165" s="3">
        <v>0</v>
      </c>
    </row>
    <row r="166" spans="1:21" ht="21" customHeight="1">
      <c r="A166" s="3"/>
      <c r="B166" s="2" t="s">
        <v>121</v>
      </c>
      <c r="C166" s="2">
        <v>170</v>
      </c>
      <c r="D166" s="2">
        <v>2.2999999999999998</v>
      </c>
      <c r="E166" s="2">
        <v>0.3</v>
      </c>
      <c r="F166" s="2">
        <v>18.600000000000001</v>
      </c>
      <c r="G166" s="2">
        <v>86.2</v>
      </c>
      <c r="H166" s="2">
        <v>0.05</v>
      </c>
      <c r="I166" s="2">
        <v>0.02</v>
      </c>
      <c r="J166" s="2">
        <v>0.23</v>
      </c>
      <c r="K166" s="2">
        <v>0</v>
      </c>
      <c r="L166" s="2">
        <v>0.03</v>
      </c>
      <c r="M166" s="2">
        <v>121.51</v>
      </c>
      <c r="N166" s="2">
        <v>52.57</v>
      </c>
      <c r="O166" s="2">
        <v>55.56</v>
      </c>
      <c r="P166" s="2">
        <v>12.07</v>
      </c>
      <c r="Q166" s="2">
        <v>29.58</v>
      </c>
      <c r="R166" s="2">
        <v>1.1299999999999999</v>
      </c>
      <c r="S166" s="2">
        <v>0</v>
      </c>
      <c r="T166" s="2">
        <v>0</v>
      </c>
      <c r="U166" s="2">
        <v>0</v>
      </c>
    </row>
    <row r="167" spans="1:21" ht="21" customHeight="1">
      <c r="A167" s="3"/>
      <c r="B167" s="2" t="s">
        <v>119</v>
      </c>
      <c r="C167" s="6" t="s">
        <v>73</v>
      </c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21" customHeight="1">
      <c r="A168" s="3" t="s">
        <v>61</v>
      </c>
      <c r="B168" s="3" t="s">
        <v>62</v>
      </c>
      <c r="C168" s="3">
        <v>60</v>
      </c>
      <c r="D168" s="3">
        <v>0.7</v>
      </c>
      <c r="E168" s="3">
        <v>5.4</v>
      </c>
      <c r="F168" s="3">
        <v>4</v>
      </c>
      <c r="G168" s="3">
        <v>67.099999999999994</v>
      </c>
      <c r="H168" s="3">
        <v>0.02</v>
      </c>
      <c r="I168" s="3">
        <v>0.02</v>
      </c>
      <c r="J168" s="3">
        <v>72.89</v>
      </c>
      <c r="K168" s="3">
        <v>0</v>
      </c>
      <c r="L168" s="3">
        <v>2.2599999999999998</v>
      </c>
      <c r="M168" s="3">
        <v>200.99</v>
      </c>
      <c r="N168" s="3">
        <v>127.85</v>
      </c>
      <c r="O168" s="3">
        <v>12.1</v>
      </c>
      <c r="P168" s="3">
        <v>9.66</v>
      </c>
      <c r="Q168" s="3">
        <v>21.4</v>
      </c>
      <c r="R168" s="3">
        <v>0.41</v>
      </c>
      <c r="S168" s="3">
        <v>7.86</v>
      </c>
      <c r="T168" s="3">
        <v>0.13</v>
      </c>
      <c r="U168" s="3">
        <v>11.85</v>
      </c>
    </row>
    <row r="169" spans="1:21" ht="21" customHeight="1">
      <c r="A169" s="3" t="s">
        <v>53</v>
      </c>
      <c r="B169" s="3" t="s">
        <v>54</v>
      </c>
      <c r="C169" s="3">
        <v>150</v>
      </c>
      <c r="D169" s="3">
        <v>3.1</v>
      </c>
      <c r="E169" s="3">
        <v>5.3</v>
      </c>
      <c r="F169" s="3">
        <v>19.8</v>
      </c>
      <c r="G169" s="3">
        <v>139.4</v>
      </c>
      <c r="H169" s="3">
        <v>0.12</v>
      </c>
      <c r="I169" s="3">
        <v>0.11</v>
      </c>
      <c r="J169" s="3">
        <v>23.8</v>
      </c>
      <c r="K169" s="3">
        <v>0.09</v>
      </c>
      <c r="L169" s="3">
        <v>10.199999999999999</v>
      </c>
      <c r="M169" s="3">
        <v>161.78</v>
      </c>
      <c r="N169" s="3">
        <v>624.83000000000004</v>
      </c>
      <c r="O169" s="3">
        <v>39.49</v>
      </c>
      <c r="P169" s="3">
        <v>28.23</v>
      </c>
      <c r="Q169" s="3">
        <v>84.47</v>
      </c>
      <c r="R169" s="3">
        <v>1.03</v>
      </c>
      <c r="S169" s="3">
        <v>28.46</v>
      </c>
      <c r="T169" s="3">
        <v>0.78</v>
      </c>
      <c r="U169" s="3">
        <v>42.79</v>
      </c>
    </row>
    <row r="170" spans="1:21" ht="21" customHeight="1">
      <c r="A170" s="3" t="s">
        <v>76</v>
      </c>
      <c r="B170" s="7" t="s">
        <v>77</v>
      </c>
      <c r="C170" s="3">
        <v>100</v>
      </c>
      <c r="D170" s="3">
        <v>13.09</v>
      </c>
      <c r="E170" s="3">
        <v>7.52</v>
      </c>
      <c r="F170" s="3">
        <v>2.89</v>
      </c>
      <c r="G170" s="3">
        <v>131.6</v>
      </c>
      <c r="H170" s="3">
        <v>0.08</v>
      </c>
      <c r="I170" s="3">
        <v>0.11</v>
      </c>
      <c r="J170" s="3">
        <v>9.02</v>
      </c>
      <c r="K170" s="3">
        <v>0.16</v>
      </c>
      <c r="L170" s="3">
        <v>1</v>
      </c>
      <c r="M170" s="3">
        <v>111</v>
      </c>
      <c r="N170" s="3">
        <v>347</v>
      </c>
      <c r="O170" s="3">
        <v>68</v>
      </c>
      <c r="P170" s="3">
        <v>44</v>
      </c>
      <c r="Q170" s="3">
        <v>202</v>
      </c>
      <c r="R170" s="3">
        <v>0.7</v>
      </c>
      <c r="S170" s="3">
        <v>133.47999999999999</v>
      </c>
      <c r="T170" s="3">
        <v>11.9</v>
      </c>
      <c r="U170" s="3">
        <v>572.6</v>
      </c>
    </row>
    <row r="171" spans="1:21" ht="21" customHeight="1">
      <c r="A171" s="3" t="s">
        <v>40</v>
      </c>
      <c r="B171" s="3" t="s">
        <v>41</v>
      </c>
      <c r="C171" s="3">
        <v>200</v>
      </c>
      <c r="D171" s="3">
        <v>4.7</v>
      </c>
      <c r="E171" s="3">
        <v>3.5</v>
      </c>
      <c r="F171" s="3">
        <v>12.5</v>
      </c>
      <c r="G171" s="3">
        <v>100.4</v>
      </c>
      <c r="H171" s="3">
        <v>0.04</v>
      </c>
      <c r="I171" s="3">
        <v>0.16</v>
      </c>
      <c r="J171" s="3">
        <v>17.25</v>
      </c>
      <c r="K171" s="3">
        <v>0</v>
      </c>
      <c r="L171" s="3">
        <v>0.68</v>
      </c>
      <c r="M171" s="3">
        <v>49.95</v>
      </c>
      <c r="N171" s="3">
        <v>220.33</v>
      </c>
      <c r="O171" s="3">
        <v>167.68</v>
      </c>
      <c r="P171" s="3">
        <v>34.32</v>
      </c>
      <c r="Q171" s="3">
        <v>130.28</v>
      </c>
      <c r="R171" s="3">
        <v>1.0900000000000001</v>
      </c>
      <c r="S171" s="3">
        <v>11.7</v>
      </c>
      <c r="T171" s="3">
        <v>2.29</v>
      </c>
      <c r="U171" s="3">
        <v>38.25</v>
      </c>
    </row>
    <row r="172" spans="1:21" ht="21" customHeight="1">
      <c r="A172" s="3" t="s">
        <v>31</v>
      </c>
      <c r="B172" s="3" t="s">
        <v>32</v>
      </c>
      <c r="C172" s="3">
        <v>30</v>
      </c>
      <c r="D172" s="3">
        <v>2.2999999999999998</v>
      </c>
      <c r="E172" s="3">
        <v>0.2</v>
      </c>
      <c r="F172" s="3">
        <v>14.8</v>
      </c>
      <c r="G172" s="3">
        <v>70.3</v>
      </c>
      <c r="H172" s="3">
        <v>0.03</v>
      </c>
      <c r="I172" s="3">
        <v>0.01</v>
      </c>
      <c r="J172" s="3">
        <v>0</v>
      </c>
      <c r="K172" s="3">
        <v>0</v>
      </c>
      <c r="L172" s="3">
        <v>0</v>
      </c>
      <c r="M172" s="3">
        <v>149.69999999999999</v>
      </c>
      <c r="N172" s="3">
        <v>27.9</v>
      </c>
      <c r="O172" s="3">
        <v>6</v>
      </c>
      <c r="P172" s="3">
        <v>4.2</v>
      </c>
      <c r="Q172" s="3">
        <v>19.5</v>
      </c>
      <c r="R172" s="3">
        <v>0.33</v>
      </c>
      <c r="S172" s="3">
        <v>0.96</v>
      </c>
      <c r="T172" s="3">
        <v>1.8</v>
      </c>
      <c r="U172" s="3">
        <v>4.3499999999999996</v>
      </c>
    </row>
    <row r="173" spans="1:21" ht="21" customHeight="1">
      <c r="A173" s="3" t="s">
        <v>31</v>
      </c>
      <c r="B173" s="3" t="s">
        <v>33</v>
      </c>
      <c r="C173" s="3">
        <v>20</v>
      </c>
      <c r="D173" s="3">
        <v>1.3</v>
      </c>
      <c r="E173" s="3">
        <v>0.2</v>
      </c>
      <c r="F173" s="3">
        <v>6.7</v>
      </c>
      <c r="G173" s="3">
        <v>34.200000000000003</v>
      </c>
      <c r="H173" s="3">
        <v>0.04</v>
      </c>
      <c r="I173" s="3">
        <v>0.02</v>
      </c>
      <c r="J173" s="3">
        <v>0</v>
      </c>
      <c r="K173" s="3">
        <v>0</v>
      </c>
      <c r="L173" s="3">
        <v>0</v>
      </c>
      <c r="M173" s="3">
        <v>122</v>
      </c>
      <c r="N173" s="3">
        <v>49</v>
      </c>
      <c r="O173" s="3">
        <v>7</v>
      </c>
      <c r="P173" s="3">
        <v>9.4</v>
      </c>
      <c r="Q173" s="3">
        <v>31.6</v>
      </c>
      <c r="R173" s="3">
        <v>0.78</v>
      </c>
      <c r="S173" s="3">
        <v>0</v>
      </c>
      <c r="T173" s="3">
        <v>6.18</v>
      </c>
      <c r="U173" s="3">
        <v>0</v>
      </c>
    </row>
    <row r="174" spans="1:21" ht="21" customHeight="1">
      <c r="A174" s="3" t="s">
        <v>31</v>
      </c>
      <c r="B174" s="7" t="s">
        <v>133</v>
      </c>
      <c r="C174" s="3">
        <v>100</v>
      </c>
      <c r="D174" s="3">
        <v>0.4</v>
      </c>
      <c r="E174" s="3">
        <v>0.4</v>
      </c>
      <c r="F174" s="3">
        <v>9.8000000000000007</v>
      </c>
      <c r="G174" s="3">
        <v>44.4</v>
      </c>
      <c r="H174" s="3">
        <v>0.03</v>
      </c>
      <c r="I174" s="3">
        <v>0.02</v>
      </c>
      <c r="J174" s="3">
        <v>5</v>
      </c>
      <c r="K174" s="3">
        <v>0</v>
      </c>
      <c r="L174" s="3">
        <v>10</v>
      </c>
      <c r="M174" s="3">
        <v>26</v>
      </c>
      <c r="N174" s="3">
        <v>278</v>
      </c>
      <c r="O174" s="3">
        <v>16</v>
      </c>
      <c r="P174" s="3">
        <v>9</v>
      </c>
      <c r="Q174" s="3">
        <v>11</v>
      </c>
      <c r="R174" s="3">
        <v>2.2000000000000002</v>
      </c>
      <c r="S174" s="3">
        <v>2</v>
      </c>
      <c r="T174" s="3">
        <v>0.3</v>
      </c>
      <c r="U174" s="3">
        <v>8</v>
      </c>
    </row>
    <row r="175" spans="1:21" ht="21" customHeight="1">
      <c r="A175" s="3"/>
      <c r="B175" s="2" t="s">
        <v>34</v>
      </c>
      <c r="C175" s="2">
        <f>SUM(C168:C174)</f>
        <v>660</v>
      </c>
      <c r="D175" s="2">
        <f t="shared" ref="D175:U175" si="15">SUM(D168:D174)</f>
        <v>25.59</v>
      </c>
      <c r="E175" s="2">
        <f t="shared" si="15"/>
        <v>22.519999999999996</v>
      </c>
      <c r="F175" s="2">
        <f t="shared" si="15"/>
        <v>70.489999999999995</v>
      </c>
      <c r="G175" s="2">
        <f t="shared" si="15"/>
        <v>587.4</v>
      </c>
      <c r="H175" s="2">
        <f t="shared" si="15"/>
        <v>0.35999999999999988</v>
      </c>
      <c r="I175" s="2">
        <f t="shared" si="15"/>
        <v>0.45000000000000007</v>
      </c>
      <c r="J175" s="2">
        <f t="shared" si="15"/>
        <v>127.96</v>
      </c>
      <c r="K175" s="2">
        <f t="shared" si="15"/>
        <v>0.25</v>
      </c>
      <c r="L175" s="2">
        <f t="shared" si="15"/>
        <v>24.14</v>
      </c>
      <c r="M175" s="2">
        <f t="shared" si="15"/>
        <v>821.42000000000007</v>
      </c>
      <c r="N175" s="2">
        <f t="shared" si="15"/>
        <v>1674.91</v>
      </c>
      <c r="O175" s="2">
        <f t="shared" si="15"/>
        <v>316.27</v>
      </c>
      <c r="P175" s="2">
        <f t="shared" si="15"/>
        <v>138.81</v>
      </c>
      <c r="Q175" s="2">
        <f t="shared" si="15"/>
        <v>500.25</v>
      </c>
      <c r="R175" s="2">
        <f t="shared" si="15"/>
        <v>6.54</v>
      </c>
      <c r="S175" s="2">
        <f t="shared" si="15"/>
        <v>184.45999999999998</v>
      </c>
      <c r="T175" s="2">
        <f t="shared" si="15"/>
        <v>23.380000000000003</v>
      </c>
      <c r="U175" s="2">
        <f t="shared" si="15"/>
        <v>677.84</v>
      </c>
    </row>
    <row r="176" spans="1:21" ht="21" customHeight="1">
      <c r="A176" s="3"/>
      <c r="B176" s="5" t="s">
        <v>35</v>
      </c>
      <c r="C176" s="5">
        <f t="shared" ref="C176:U176" si="16">C175+C166</f>
        <v>830</v>
      </c>
      <c r="D176" s="5">
        <f t="shared" si="16"/>
        <v>27.89</v>
      </c>
      <c r="E176" s="5">
        <f t="shared" si="16"/>
        <v>22.819999999999997</v>
      </c>
      <c r="F176" s="5">
        <f t="shared" si="16"/>
        <v>89.09</v>
      </c>
      <c r="G176" s="5">
        <f t="shared" si="16"/>
        <v>673.6</v>
      </c>
      <c r="H176" s="5">
        <f t="shared" si="16"/>
        <v>0.40999999999999986</v>
      </c>
      <c r="I176" s="5">
        <f t="shared" si="16"/>
        <v>0.47000000000000008</v>
      </c>
      <c r="J176" s="5">
        <f t="shared" si="16"/>
        <v>128.19</v>
      </c>
      <c r="K176" s="5">
        <f t="shared" si="16"/>
        <v>0.25</v>
      </c>
      <c r="L176" s="5">
        <f t="shared" si="16"/>
        <v>24.17</v>
      </c>
      <c r="M176" s="5">
        <f t="shared" si="16"/>
        <v>942.93000000000006</v>
      </c>
      <c r="N176" s="5">
        <f t="shared" si="16"/>
        <v>1727.48</v>
      </c>
      <c r="O176" s="5">
        <f t="shared" si="16"/>
        <v>371.83</v>
      </c>
      <c r="P176" s="5">
        <f t="shared" si="16"/>
        <v>150.88</v>
      </c>
      <c r="Q176" s="5">
        <f t="shared" si="16"/>
        <v>529.83000000000004</v>
      </c>
      <c r="R176" s="5">
        <f t="shared" si="16"/>
        <v>7.67</v>
      </c>
      <c r="S176" s="5">
        <f t="shared" si="16"/>
        <v>184.45999999999998</v>
      </c>
      <c r="T176" s="5">
        <f t="shared" si="16"/>
        <v>23.380000000000003</v>
      </c>
      <c r="U176" s="5">
        <f t="shared" si="16"/>
        <v>677.84</v>
      </c>
    </row>
    <row r="177" spans="1:21" ht="21" customHeight="1">
      <c r="A177" s="13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5"/>
      <c r="U177" s="15"/>
    </row>
    <row r="178" spans="1:21" ht="18.75">
      <c r="A178" s="62" t="s">
        <v>103</v>
      </c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</row>
    <row r="179" spans="1:21" ht="15.75">
      <c r="A179" s="56" t="s">
        <v>0</v>
      </c>
      <c r="B179" s="56" t="s">
        <v>108</v>
      </c>
      <c r="C179" s="69" t="s">
        <v>1</v>
      </c>
      <c r="D179" s="71" t="s">
        <v>109</v>
      </c>
      <c r="E179" s="72"/>
      <c r="F179" s="73"/>
      <c r="G179" s="63" t="s">
        <v>5</v>
      </c>
      <c r="H179" s="68" t="s">
        <v>106</v>
      </c>
      <c r="I179" s="68"/>
      <c r="J179" s="68"/>
      <c r="K179" s="68"/>
      <c r="L179" s="68"/>
      <c r="M179" s="68" t="s">
        <v>107</v>
      </c>
      <c r="N179" s="68"/>
      <c r="O179" s="68"/>
      <c r="P179" s="68"/>
      <c r="Q179" s="68"/>
      <c r="R179" s="68"/>
      <c r="S179" s="68"/>
      <c r="T179" s="68"/>
      <c r="U179" s="68"/>
    </row>
    <row r="180" spans="1:21" ht="30">
      <c r="A180" s="56"/>
      <c r="B180" s="56"/>
      <c r="C180" s="70"/>
      <c r="D180" s="29" t="s">
        <v>2</v>
      </c>
      <c r="E180" s="30" t="s">
        <v>3</v>
      </c>
      <c r="F180" s="30" t="s">
        <v>4</v>
      </c>
      <c r="G180" s="64"/>
      <c r="H180" s="26" t="s">
        <v>6</v>
      </c>
      <c r="I180" s="26" t="s">
        <v>7</v>
      </c>
      <c r="J180" s="26" t="s">
        <v>8</v>
      </c>
      <c r="K180" s="26" t="s">
        <v>9</v>
      </c>
      <c r="L180" s="26" t="s">
        <v>10</v>
      </c>
      <c r="M180" s="26" t="s">
        <v>11</v>
      </c>
      <c r="N180" s="26" t="s">
        <v>12</v>
      </c>
      <c r="O180" s="26" t="s">
        <v>13</v>
      </c>
      <c r="P180" s="26" t="s">
        <v>14</v>
      </c>
      <c r="Q180" s="26" t="s">
        <v>15</v>
      </c>
      <c r="R180" s="26" t="s">
        <v>16</v>
      </c>
      <c r="S180" s="26" t="s">
        <v>17</v>
      </c>
      <c r="T180" s="26" t="s">
        <v>18</v>
      </c>
      <c r="U180" s="26" t="s">
        <v>19</v>
      </c>
    </row>
    <row r="181" spans="1:21">
      <c r="A181" s="2"/>
      <c r="B181" s="2"/>
      <c r="C181" s="26" t="s">
        <v>20</v>
      </c>
      <c r="D181" s="26" t="s">
        <v>20</v>
      </c>
      <c r="E181" s="26" t="s">
        <v>20</v>
      </c>
      <c r="F181" s="26" t="s">
        <v>20</v>
      </c>
      <c r="G181" s="26" t="s">
        <v>21</v>
      </c>
      <c r="H181" s="26" t="s">
        <v>22</v>
      </c>
      <c r="I181" s="26" t="s">
        <v>22</v>
      </c>
      <c r="J181" s="26" t="s">
        <v>23</v>
      </c>
      <c r="K181" s="26" t="s">
        <v>24</v>
      </c>
      <c r="L181" s="26" t="s">
        <v>22</v>
      </c>
      <c r="M181" s="26" t="s">
        <v>22</v>
      </c>
      <c r="N181" s="26" t="s">
        <v>22</v>
      </c>
      <c r="O181" s="26" t="s">
        <v>22</v>
      </c>
      <c r="P181" s="26" t="s">
        <v>22</v>
      </c>
      <c r="Q181" s="26" t="s">
        <v>22</v>
      </c>
      <c r="R181" s="26" t="s">
        <v>22</v>
      </c>
      <c r="S181" s="26" t="s">
        <v>24</v>
      </c>
      <c r="T181" s="26" t="s">
        <v>24</v>
      </c>
      <c r="U181" s="26" t="s">
        <v>24</v>
      </c>
    </row>
    <row r="182" spans="1:21">
      <c r="A182" s="3"/>
      <c r="B182" s="4" t="s">
        <v>70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>
      <c r="A183" s="3"/>
      <c r="B183" s="2" t="s">
        <v>120</v>
      </c>
      <c r="C183" s="6" t="s">
        <v>73</v>
      </c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21" customHeight="1">
      <c r="A184" s="3" t="s">
        <v>90</v>
      </c>
      <c r="B184" s="3" t="s">
        <v>91</v>
      </c>
      <c r="C184" s="3">
        <v>150</v>
      </c>
      <c r="D184" s="3">
        <v>6.2</v>
      </c>
      <c r="E184" s="3">
        <v>7.6</v>
      </c>
      <c r="F184" s="3">
        <v>28.2</v>
      </c>
      <c r="G184" s="3">
        <v>206.2</v>
      </c>
      <c r="H184" s="3">
        <v>0.14000000000000001</v>
      </c>
      <c r="I184" s="3">
        <v>0.11</v>
      </c>
      <c r="J184" s="3">
        <v>31.22</v>
      </c>
      <c r="K184" s="3">
        <v>0.1</v>
      </c>
      <c r="L184" s="3">
        <v>0.41</v>
      </c>
      <c r="M184" s="3">
        <v>254.01</v>
      </c>
      <c r="N184" s="3">
        <v>162.16999999999999</v>
      </c>
      <c r="O184" s="3">
        <v>107.34</v>
      </c>
      <c r="P184" s="3">
        <v>36.72</v>
      </c>
      <c r="Q184" s="3">
        <v>139.54</v>
      </c>
      <c r="R184" s="3">
        <v>0.99</v>
      </c>
      <c r="S184" s="3">
        <v>38.71</v>
      </c>
      <c r="T184" s="3">
        <v>2.33</v>
      </c>
      <c r="U184" s="3">
        <v>26.31</v>
      </c>
    </row>
    <row r="185" spans="1:21" ht="21" customHeight="1">
      <c r="A185" s="3" t="s">
        <v>48</v>
      </c>
      <c r="B185" s="3" t="s">
        <v>49</v>
      </c>
      <c r="C185" s="3">
        <v>155</v>
      </c>
      <c r="D185" s="3">
        <v>0.2</v>
      </c>
      <c r="E185" s="3">
        <v>0</v>
      </c>
      <c r="F185" s="3">
        <v>5</v>
      </c>
      <c r="G185" s="3">
        <v>20.9</v>
      </c>
      <c r="H185" s="3">
        <v>0</v>
      </c>
      <c r="I185" s="3">
        <v>0.01</v>
      </c>
      <c r="J185" s="3">
        <v>0.28999999999999998</v>
      </c>
      <c r="K185" s="3">
        <v>0</v>
      </c>
      <c r="L185" s="3">
        <v>0.87</v>
      </c>
      <c r="M185" s="3">
        <v>0.95</v>
      </c>
      <c r="N185" s="3">
        <v>22.67</v>
      </c>
      <c r="O185" s="3">
        <v>50.25</v>
      </c>
      <c r="P185" s="3">
        <v>3.42</v>
      </c>
      <c r="Q185" s="3">
        <v>6.39</v>
      </c>
      <c r="R185" s="3">
        <v>0.57999999999999996</v>
      </c>
      <c r="S185" s="3">
        <v>0.01</v>
      </c>
      <c r="T185" s="3">
        <v>0.02</v>
      </c>
      <c r="U185" s="3">
        <v>0.53</v>
      </c>
    </row>
    <row r="186" spans="1:21" ht="21" customHeight="1">
      <c r="A186" s="3"/>
      <c r="B186" s="2" t="s">
        <v>121</v>
      </c>
      <c r="C186" s="2">
        <v>305</v>
      </c>
      <c r="D186" s="2">
        <v>6.4</v>
      </c>
      <c r="E186" s="2">
        <v>7.6</v>
      </c>
      <c r="F186" s="2">
        <v>33.200000000000003</v>
      </c>
      <c r="G186" s="2">
        <v>227.1</v>
      </c>
      <c r="H186" s="2">
        <v>0.14000000000000001</v>
      </c>
      <c r="I186" s="2">
        <v>0.12</v>
      </c>
      <c r="J186" s="2">
        <v>31.51</v>
      </c>
      <c r="K186" s="2">
        <v>0.1</v>
      </c>
      <c r="L186" s="2">
        <v>1.28</v>
      </c>
      <c r="M186" s="2">
        <v>254.96</v>
      </c>
      <c r="N186" s="2">
        <v>184.84</v>
      </c>
      <c r="O186" s="2">
        <v>157.59</v>
      </c>
      <c r="P186" s="2">
        <v>40.14</v>
      </c>
      <c r="Q186" s="2">
        <v>145.93</v>
      </c>
      <c r="R186" s="2">
        <v>1.57</v>
      </c>
      <c r="S186" s="2">
        <v>38.72</v>
      </c>
      <c r="T186" s="2">
        <v>2.35</v>
      </c>
      <c r="U186" s="2">
        <v>26.84</v>
      </c>
    </row>
    <row r="187" spans="1:21" ht="21" customHeight="1">
      <c r="A187" s="3"/>
      <c r="B187" s="2" t="s">
        <v>119</v>
      </c>
      <c r="C187" s="6" t="s">
        <v>73</v>
      </c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27.75" customHeight="1">
      <c r="A188" s="3" t="s">
        <v>26</v>
      </c>
      <c r="B188" s="21" t="s">
        <v>78</v>
      </c>
      <c r="C188" s="3">
        <v>60</v>
      </c>
      <c r="D188" s="3">
        <v>0.5</v>
      </c>
      <c r="E188" s="3">
        <v>6.1</v>
      </c>
      <c r="F188" s="3">
        <v>4.3</v>
      </c>
      <c r="G188" s="3">
        <v>74.3</v>
      </c>
      <c r="H188" s="3">
        <v>0.03</v>
      </c>
      <c r="I188" s="3">
        <v>0.03</v>
      </c>
      <c r="J188" s="3">
        <v>732.9</v>
      </c>
      <c r="K188" s="3">
        <v>0</v>
      </c>
      <c r="L188" s="3">
        <v>3.63</v>
      </c>
      <c r="M188" s="3">
        <v>89.79</v>
      </c>
      <c r="N188" s="3">
        <v>123.26</v>
      </c>
      <c r="O188" s="3">
        <v>13.5</v>
      </c>
      <c r="P188" s="3">
        <v>15.57</v>
      </c>
      <c r="Q188" s="3">
        <v>22.38</v>
      </c>
      <c r="R188" s="3">
        <v>0.66</v>
      </c>
      <c r="S188" s="3">
        <v>10.19</v>
      </c>
      <c r="T188" s="3">
        <v>0.09</v>
      </c>
      <c r="U188" s="3">
        <v>21.57</v>
      </c>
    </row>
    <row r="189" spans="1:21" ht="27" customHeight="1">
      <c r="A189" s="3" t="s">
        <v>44</v>
      </c>
      <c r="B189" s="3" t="s">
        <v>45</v>
      </c>
      <c r="C189" s="3">
        <v>150</v>
      </c>
      <c r="D189" s="3">
        <v>5.3</v>
      </c>
      <c r="E189" s="3">
        <v>4.9000000000000004</v>
      </c>
      <c r="F189" s="3">
        <v>32.799999999999997</v>
      </c>
      <c r="G189" s="3">
        <v>196.8</v>
      </c>
      <c r="H189" s="3">
        <v>0.06</v>
      </c>
      <c r="I189" s="3">
        <v>0.02</v>
      </c>
      <c r="J189" s="3">
        <v>18.36</v>
      </c>
      <c r="K189" s="3">
        <v>0.09</v>
      </c>
      <c r="L189" s="3">
        <v>0</v>
      </c>
      <c r="M189" s="3">
        <v>149.04</v>
      </c>
      <c r="N189" s="3">
        <v>53.8</v>
      </c>
      <c r="O189" s="3">
        <v>105.83</v>
      </c>
      <c r="P189" s="3">
        <v>7.19</v>
      </c>
      <c r="Q189" s="3">
        <v>40.700000000000003</v>
      </c>
      <c r="R189" s="3">
        <v>0.73</v>
      </c>
      <c r="S189" s="3">
        <v>20.77</v>
      </c>
      <c r="T189" s="3">
        <v>0.06</v>
      </c>
      <c r="U189" s="3">
        <v>11.92</v>
      </c>
    </row>
    <row r="190" spans="1:21" ht="28.5" customHeight="1">
      <c r="A190" s="7" t="s">
        <v>125</v>
      </c>
      <c r="B190" s="21" t="s">
        <v>139</v>
      </c>
      <c r="C190" s="35" t="s">
        <v>142</v>
      </c>
      <c r="D190" s="3">
        <v>10.81</v>
      </c>
      <c r="E190" s="3">
        <v>10.4</v>
      </c>
      <c r="F190" s="3">
        <v>8.42</v>
      </c>
      <c r="G190" s="3">
        <v>168.9</v>
      </c>
      <c r="H190" s="3">
        <v>0</v>
      </c>
      <c r="I190" s="3">
        <v>0</v>
      </c>
      <c r="J190" s="3">
        <v>38.450000000000003</v>
      </c>
      <c r="K190" s="3">
        <v>0.01</v>
      </c>
      <c r="L190" s="3">
        <v>1.79</v>
      </c>
      <c r="M190" s="3">
        <v>3</v>
      </c>
      <c r="N190" s="3">
        <v>43</v>
      </c>
      <c r="O190" s="3">
        <v>45.75</v>
      </c>
      <c r="P190" s="3">
        <v>35.130000000000003</v>
      </c>
      <c r="Q190" s="3">
        <v>109</v>
      </c>
      <c r="R190" s="3">
        <v>1.6</v>
      </c>
      <c r="S190" s="3">
        <v>0</v>
      </c>
      <c r="T190" s="3">
        <v>0</v>
      </c>
      <c r="U190" s="3">
        <v>0</v>
      </c>
    </row>
    <row r="191" spans="1:21" ht="21" customHeight="1">
      <c r="A191" s="3" t="s">
        <v>40</v>
      </c>
      <c r="B191" s="3" t="s">
        <v>64</v>
      </c>
      <c r="C191" s="3">
        <v>200</v>
      </c>
      <c r="D191" s="3">
        <v>3.9</v>
      </c>
      <c r="E191" s="3">
        <v>2.9</v>
      </c>
      <c r="F191" s="3">
        <v>11.2</v>
      </c>
      <c r="G191" s="3">
        <v>86</v>
      </c>
      <c r="H191" s="3">
        <v>0.03</v>
      </c>
      <c r="I191" s="3">
        <v>0.13</v>
      </c>
      <c r="J191" s="3">
        <v>13.29</v>
      </c>
      <c r="K191" s="3">
        <v>0</v>
      </c>
      <c r="L191" s="3">
        <v>0.52</v>
      </c>
      <c r="M191" s="3">
        <v>38.549999999999997</v>
      </c>
      <c r="N191" s="3">
        <v>183.98</v>
      </c>
      <c r="O191" s="3">
        <v>148.32</v>
      </c>
      <c r="P191" s="3">
        <v>30.67</v>
      </c>
      <c r="Q191" s="3">
        <v>106.79</v>
      </c>
      <c r="R191" s="3">
        <v>1.06</v>
      </c>
      <c r="S191" s="3">
        <v>9</v>
      </c>
      <c r="T191" s="3">
        <v>1.76</v>
      </c>
      <c r="U191" s="3">
        <v>20</v>
      </c>
    </row>
    <row r="192" spans="1:21" ht="21" customHeight="1">
      <c r="A192" s="3" t="s">
        <v>31</v>
      </c>
      <c r="B192" s="3" t="s">
        <v>32</v>
      </c>
      <c r="C192" s="3">
        <v>30</v>
      </c>
      <c r="D192" s="3">
        <v>2.2999999999999998</v>
      </c>
      <c r="E192" s="3">
        <v>0.2</v>
      </c>
      <c r="F192" s="3">
        <v>14.8</v>
      </c>
      <c r="G192" s="3">
        <v>70.3</v>
      </c>
      <c r="H192" s="3">
        <v>0.03</v>
      </c>
      <c r="I192" s="3">
        <v>0.01</v>
      </c>
      <c r="J192" s="3">
        <v>0</v>
      </c>
      <c r="K192" s="3">
        <v>0</v>
      </c>
      <c r="L192" s="3">
        <v>0</v>
      </c>
      <c r="M192" s="3">
        <v>149.69999999999999</v>
      </c>
      <c r="N192" s="3">
        <v>27.9</v>
      </c>
      <c r="O192" s="3">
        <v>6</v>
      </c>
      <c r="P192" s="3">
        <v>4.2</v>
      </c>
      <c r="Q192" s="3">
        <v>19.5</v>
      </c>
      <c r="R192" s="3">
        <v>0.33</v>
      </c>
      <c r="S192" s="3">
        <v>0.96</v>
      </c>
      <c r="T192" s="3">
        <v>1.8</v>
      </c>
      <c r="U192" s="3">
        <v>4.3499999999999996</v>
      </c>
    </row>
    <row r="193" spans="1:21" ht="21" customHeight="1">
      <c r="A193" s="3" t="s">
        <v>31</v>
      </c>
      <c r="B193" s="3" t="s">
        <v>33</v>
      </c>
      <c r="C193" s="3">
        <v>20</v>
      </c>
      <c r="D193" s="3">
        <v>1.3</v>
      </c>
      <c r="E193" s="3">
        <v>0.2</v>
      </c>
      <c r="F193" s="3">
        <v>6.7</v>
      </c>
      <c r="G193" s="3">
        <v>34.200000000000003</v>
      </c>
      <c r="H193" s="3">
        <v>0.04</v>
      </c>
      <c r="I193" s="3">
        <v>0.02</v>
      </c>
      <c r="J193" s="3">
        <v>0</v>
      </c>
      <c r="K193" s="3">
        <v>0</v>
      </c>
      <c r="L193" s="3">
        <v>0</v>
      </c>
      <c r="M193" s="3">
        <v>122</v>
      </c>
      <c r="N193" s="3">
        <v>49</v>
      </c>
      <c r="O193" s="3">
        <v>7</v>
      </c>
      <c r="P193" s="3">
        <v>9.4</v>
      </c>
      <c r="Q193" s="3">
        <v>31.6</v>
      </c>
      <c r="R193" s="3">
        <v>0.78</v>
      </c>
      <c r="S193" s="3">
        <v>0</v>
      </c>
      <c r="T193" s="3">
        <v>6.18</v>
      </c>
      <c r="U193" s="3">
        <v>0</v>
      </c>
    </row>
    <row r="194" spans="1:21" ht="21" customHeight="1">
      <c r="A194" s="3"/>
      <c r="B194" s="2" t="s">
        <v>34</v>
      </c>
      <c r="C194" s="2">
        <v>570</v>
      </c>
      <c r="D194" s="2">
        <f t="shared" ref="D194:U194" si="17">SUM(D188:D193)</f>
        <v>24.11</v>
      </c>
      <c r="E194" s="2">
        <f t="shared" si="17"/>
        <v>24.699999999999996</v>
      </c>
      <c r="F194" s="2">
        <f t="shared" si="17"/>
        <v>78.22</v>
      </c>
      <c r="G194" s="2">
        <f t="shared" si="17"/>
        <v>630.5</v>
      </c>
      <c r="H194" s="2">
        <f t="shared" si="17"/>
        <v>0.19</v>
      </c>
      <c r="I194" s="2">
        <f t="shared" si="17"/>
        <v>0.21</v>
      </c>
      <c r="J194" s="2">
        <f t="shared" si="17"/>
        <v>803</v>
      </c>
      <c r="K194" s="2">
        <f t="shared" si="17"/>
        <v>9.9999999999999992E-2</v>
      </c>
      <c r="L194" s="2">
        <f t="shared" si="17"/>
        <v>5.9399999999999995</v>
      </c>
      <c r="M194" s="2">
        <f t="shared" si="17"/>
        <v>552.07999999999993</v>
      </c>
      <c r="N194" s="2">
        <f t="shared" si="17"/>
        <v>480.93999999999994</v>
      </c>
      <c r="O194" s="2">
        <f t="shared" si="17"/>
        <v>326.39999999999998</v>
      </c>
      <c r="P194" s="2">
        <f t="shared" si="17"/>
        <v>102.16000000000001</v>
      </c>
      <c r="Q194" s="2">
        <f t="shared" si="17"/>
        <v>329.97</v>
      </c>
      <c r="R194" s="2">
        <f t="shared" si="17"/>
        <v>5.160000000000001</v>
      </c>
      <c r="S194" s="2">
        <f t="shared" si="17"/>
        <v>40.92</v>
      </c>
      <c r="T194" s="2">
        <f t="shared" si="17"/>
        <v>9.89</v>
      </c>
      <c r="U194" s="2">
        <f t="shared" si="17"/>
        <v>57.84</v>
      </c>
    </row>
    <row r="195" spans="1:21" ht="21" customHeight="1">
      <c r="A195" s="3"/>
      <c r="B195" s="5" t="s">
        <v>35</v>
      </c>
      <c r="C195" s="5">
        <f>C194+C186</f>
        <v>875</v>
      </c>
      <c r="D195" s="5">
        <f t="shared" ref="D195:U195" si="18">D194+D186</f>
        <v>30.509999999999998</v>
      </c>
      <c r="E195" s="5">
        <f t="shared" si="18"/>
        <v>32.299999999999997</v>
      </c>
      <c r="F195" s="5">
        <f t="shared" si="18"/>
        <v>111.42</v>
      </c>
      <c r="G195" s="5">
        <f t="shared" si="18"/>
        <v>857.6</v>
      </c>
      <c r="H195" s="5">
        <f t="shared" si="18"/>
        <v>0.33</v>
      </c>
      <c r="I195" s="5">
        <f t="shared" si="18"/>
        <v>0.32999999999999996</v>
      </c>
      <c r="J195" s="5">
        <f t="shared" si="18"/>
        <v>834.51</v>
      </c>
      <c r="K195" s="5">
        <f t="shared" si="18"/>
        <v>0.2</v>
      </c>
      <c r="L195" s="5">
        <f t="shared" si="18"/>
        <v>7.22</v>
      </c>
      <c r="M195" s="5">
        <f t="shared" si="18"/>
        <v>807.04</v>
      </c>
      <c r="N195" s="5">
        <f t="shared" si="18"/>
        <v>665.78</v>
      </c>
      <c r="O195" s="5">
        <f t="shared" si="18"/>
        <v>483.99</v>
      </c>
      <c r="P195" s="5">
        <f t="shared" si="18"/>
        <v>142.30000000000001</v>
      </c>
      <c r="Q195" s="5">
        <f t="shared" si="18"/>
        <v>475.90000000000003</v>
      </c>
      <c r="R195" s="5">
        <f t="shared" si="18"/>
        <v>6.7300000000000013</v>
      </c>
      <c r="S195" s="5">
        <f t="shared" si="18"/>
        <v>79.64</v>
      </c>
      <c r="T195" s="5">
        <f t="shared" si="18"/>
        <v>12.24</v>
      </c>
      <c r="U195" s="5">
        <f t="shared" si="18"/>
        <v>84.68</v>
      </c>
    </row>
    <row r="196" spans="1:21" ht="21" customHeight="1">
      <c r="A196" s="8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</row>
    <row r="197" spans="1:21" ht="18.75">
      <c r="A197" s="61" t="s">
        <v>104</v>
      </c>
      <c r="B197" s="61"/>
      <c r="C197" s="61"/>
      <c r="D197" s="61"/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</row>
    <row r="198" spans="1:21" ht="15.75">
      <c r="A198" s="56" t="s">
        <v>0</v>
      </c>
      <c r="B198" s="56" t="s">
        <v>108</v>
      </c>
      <c r="C198" s="69" t="s">
        <v>1</v>
      </c>
      <c r="D198" s="71" t="s">
        <v>109</v>
      </c>
      <c r="E198" s="72"/>
      <c r="F198" s="73"/>
      <c r="G198" s="63" t="s">
        <v>5</v>
      </c>
      <c r="H198" s="68" t="s">
        <v>106</v>
      </c>
      <c r="I198" s="68"/>
      <c r="J198" s="68"/>
      <c r="K198" s="68"/>
      <c r="L198" s="68"/>
      <c r="M198" s="68" t="s">
        <v>107</v>
      </c>
      <c r="N198" s="68"/>
      <c r="O198" s="68"/>
      <c r="P198" s="68"/>
      <c r="Q198" s="68"/>
      <c r="R198" s="68"/>
      <c r="S198" s="68"/>
      <c r="T198" s="68"/>
      <c r="U198" s="68"/>
    </row>
    <row r="199" spans="1:21" ht="30">
      <c r="A199" s="56"/>
      <c r="B199" s="56"/>
      <c r="C199" s="70"/>
      <c r="D199" s="29" t="s">
        <v>2</v>
      </c>
      <c r="E199" s="30" t="s">
        <v>3</v>
      </c>
      <c r="F199" s="30" t="s">
        <v>4</v>
      </c>
      <c r="G199" s="64"/>
      <c r="H199" s="26" t="s">
        <v>6</v>
      </c>
      <c r="I199" s="26" t="s">
        <v>7</v>
      </c>
      <c r="J199" s="26" t="s">
        <v>8</v>
      </c>
      <c r="K199" s="26" t="s">
        <v>9</v>
      </c>
      <c r="L199" s="26" t="s">
        <v>10</v>
      </c>
      <c r="M199" s="26" t="s">
        <v>11</v>
      </c>
      <c r="N199" s="26" t="s">
        <v>12</v>
      </c>
      <c r="O199" s="26" t="s">
        <v>13</v>
      </c>
      <c r="P199" s="26" t="s">
        <v>14</v>
      </c>
      <c r="Q199" s="26" t="s">
        <v>15</v>
      </c>
      <c r="R199" s="26" t="s">
        <v>16</v>
      </c>
      <c r="S199" s="26" t="s">
        <v>17</v>
      </c>
      <c r="T199" s="26" t="s">
        <v>18</v>
      </c>
      <c r="U199" s="26" t="s">
        <v>19</v>
      </c>
    </row>
    <row r="200" spans="1:21">
      <c r="A200" s="2"/>
      <c r="B200" s="2"/>
      <c r="C200" s="26" t="s">
        <v>20</v>
      </c>
      <c r="D200" s="26" t="s">
        <v>20</v>
      </c>
      <c r="E200" s="26" t="s">
        <v>20</v>
      </c>
      <c r="F200" s="26" t="s">
        <v>20</v>
      </c>
      <c r="G200" s="26" t="s">
        <v>21</v>
      </c>
      <c r="H200" s="26" t="s">
        <v>22</v>
      </c>
      <c r="I200" s="26" t="s">
        <v>22</v>
      </c>
      <c r="J200" s="26" t="s">
        <v>23</v>
      </c>
      <c r="K200" s="26" t="s">
        <v>24</v>
      </c>
      <c r="L200" s="26" t="s">
        <v>22</v>
      </c>
      <c r="M200" s="26" t="s">
        <v>22</v>
      </c>
      <c r="N200" s="26" t="s">
        <v>22</v>
      </c>
      <c r="O200" s="26" t="s">
        <v>22</v>
      </c>
      <c r="P200" s="26" t="s">
        <v>22</v>
      </c>
      <c r="Q200" s="26" t="s">
        <v>22</v>
      </c>
      <c r="R200" s="26" t="s">
        <v>22</v>
      </c>
      <c r="S200" s="26" t="s">
        <v>24</v>
      </c>
      <c r="T200" s="26" t="s">
        <v>24</v>
      </c>
      <c r="U200" s="26" t="s">
        <v>24</v>
      </c>
    </row>
    <row r="201" spans="1:21">
      <c r="A201" s="3"/>
      <c r="B201" s="4" t="s">
        <v>71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>
      <c r="A202" s="3"/>
      <c r="B202" s="2" t="s">
        <v>120</v>
      </c>
      <c r="C202" s="6" t="s">
        <v>73</v>
      </c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21" customHeight="1">
      <c r="A203" s="3" t="s">
        <v>92</v>
      </c>
      <c r="B203" s="3" t="s">
        <v>93</v>
      </c>
      <c r="C203" s="3">
        <v>150</v>
      </c>
      <c r="D203" s="3">
        <v>6.4</v>
      </c>
      <c r="E203" s="3">
        <v>8.4</v>
      </c>
      <c r="F203" s="3">
        <v>25.7</v>
      </c>
      <c r="G203" s="3">
        <v>204.6</v>
      </c>
      <c r="H203" s="3">
        <v>0.15</v>
      </c>
      <c r="I203" s="3">
        <v>0.13</v>
      </c>
      <c r="J203" s="3">
        <v>30.15</v>
      </c>
      <c r="K203" s="3">
        <v>0.1</v>
      </c>
      <c r="L203" s="3">
        <v>0.39</v>
      </c>
      <c r="M203" s="3">
        <v>259.99</v>
      </c>
      <c r="N203" s="3">
        <v>205.54</v>
      </c>
      <c r="O203" s="3">
        <v>118.23</v>
      </c>
      <c r="P203" s="3">
        <v>47.12</v>
      </c>
      <c r="Q203" s="3">
        <v>175.03</v>
      </c>
      <c r="R203" s="3">
        <v>1.38</v>
      </c>
      <c r="S203" s="3">
        <v>38.44</v>
      </c>
      <c r="T203" s="3">
        <v>10.92</v>
      </c>
      <c r="U203" s="3">
        <v>46.71</v>
      </c>
    </row>
    <row r="204" spans="1:21" ht="21" customHeight="1">
      <c r="A204" s="3" t="s">
        <v>55</v>
      </c>
      <c r="B204" s="3" t="s">
        <v>56</v>
      </c>
      <c r="C204" s="3">
        <v>150</v>
      </c>
      <c r="D204" s="3">
        <v>0.1</v>
      </c>
      <c r="E204" s="3">
        <v>0</v>
      </c>
      <c r="F204" s="3">
        <v>4.8</v>
      </c>
      <c r="G204" s="3">
        <v>20.100000000000001</v>
      </c>
      <c r="H204" s="3">
        <v>0</v>
      </c>
      <c r="I204" s="3">
        <v>0.01</v>
      </c>
      <c r="J204" s="3">
        <v>0.23</v>
      </c>
      <c r="K204" s="3">
        <v>0</v>
      </c>
      <c r="L204" s="3">
        <v>0.03</v>
      </c>
      <c r="M204" s="3">
        <v>0.51</v>
      </c>
      <c r="N204" s="3">
        <v>15.57</v>
      </c>
      <c r="O204" s="3">
        <v>49.56</v>
      </c>
      <c r="P204" s="3">
        <v>2.87</v>
      </c>
      <c r="Q204" s="3">
        <v>5.38</v>
      </c>
      <c r="R204" s="3">
        <v>0.55000000000000004</v>
      </c>
      <c r="S204" s="3">
        <v>0</v>
      </c>
      <c r="T204" s="3">
        <v>0</v>
      </c>
      <c r="U204" s="3">
        <v>0</v>
      </c>
    </row>
    <row r="205" spans="1:21" ht="21" customHeight="1">
      <c r="A205" s="3"/>
      <c r="B205" s="2" t="s">
        <v>121</v>
      </c>
      <c r="C205" s="2">
        <v>300</v>
      </c>
      <c r="D205" s="2">
        <v>6.5</v>
      </c>
      <c r="E205" s="2">
        <v>8.4</v>
      </c>
      <c r="F205" s="2">
        <v>30.5</v>
      </c>
      <c r="G205" s="2">
        <v>224.7</v>
      </c>
      <c r="H205" s="2">
        <v>0.15</v>
      </c>
      <c r="I205" s="2">
        <v>0.14000000000000001</v>
      </c>
      <c r="J205" s="2">
        <v>30.38</v>
      </c>
      <c r="K205" s="2">
        <v>0.1</v>
      </c>
      <c r="L205" s="2">
        <v>0.42</v>
      </c>
      <c r="M205" s="2">
        <v>260.5</v>
      </c>
      <c r="N205" s="2">
        <v>221.11</v>
      </c>
      <c r="O205" s="2">
        <v>167.79</v>
      </c>
      <c r="P205" s="2">
        <v>49.99</v>
      </c>
      <c r="Q205" s="2">
        <v>180.41</v>
      </c>
      <c r="R205" s="2">
        <v>1.93</v>
      </c>
      <c r="S205" s="2">
        <v>38.44</v>
      </c>
      <c r="T205" s="2">
        <v>10.92</v>
      </c>
      <c r="U205" s="2">
        <v>46.71</v>
      </c>
    </row>
    <row r="206" spans="1:21" ht="21" customHeight="1">
      <c r="A206" s="3"/>
      <c r="B206" s="2" t="s">
        <v>119</v>
      </c>
      <c r="C206" s="6" t="s">
        <v>73</v>
      </c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28.5" customHeight="1">
      <c r="A207" s="3" t="s">
        <v>43</v>
      </c>
      <c r="B207" s="21" t="s">
        <v>81</v>
      </c>
      <c r="C207" s="3">
        <v>60</v>
      </c>
      <c r="D207" s="3">
        <v>0.8</v>
      </c>
      <c r="E207" s="3">
        <v>2.7</v>
      </c>
      <c r="F207" s="3">
        <v>4.5999999999999996</v>
      </c>
      <c r="G207" s="3">
        <v>45.6</v>
      </c>
      <c r="H207" s="3">
        <v>0.01</v>
      </c>
      <c r="I207" s="3">
        <v>0.02</v>
      </c>
      <c r="J207" s="3">
        <v>0.68</v>
      </c>
      <c r="K207" s="3">
        <v>0</v>
      </c>
      <c r="L207" s="3">
        <v>2.2799999999999998</v>
      </c>
      <c r="M207" s="3">
        <v>78.77</v>
      </c>
      <c r="N207" s="3">
        <v>136.27000000000001</v>
      </c>
      <c r="O207" s="3">
        <v>19.21</v>
      </c>
      <c r="P207" s="3">
        <v>10.95</v>
      </c>
      <c r="Q207" s="3">
        <v>21.51</v>
      </c>
      <c r="R207" s="3">
        <v>0.7</v>
      </c>
      <c r="S207" s="3">
        <v>11.99</v>
      </c>
      <c r="T207" s="3">
        <v>0.35</v>
      </c>
      <c r="U207" s="3">
        <v>11.4</v>
      </c>
    </row>
    <row r="208" spans="1:21" ht="23.25" customHeight="1">
      <c r="A208" s="3" t="s">
        <v>58</v>
      </c>
      <c r="B208" s="3" t="s">
        <v>59</v>
      </c>
      <c r="C208" s="3">
        <v>150</v>
      </c>
      <c r="D208" s="3">
        <v>3.6</v>
      </c>
      <c r="E208" s="3">
        <v>4.8</v>
      </c>
      <c r="F208" s="3">
        <v>36.4</v>
      </c>
      <c r="G208" s="3">
        <v>203.5</v>
      </c>
      <c r="H208" s="3">
        <v>0.03</v>
      </c>
      <c r="I208" s="3">
        <v>0.02</v>
      </c>
      <c r="J208" s="3">
        <v>18.36</v>
      </c>
      <c r="K208" s="3">
        <v>0.09</v>
      </c>
      <c r="L208" s="3">
        <v>0</v>
      </c>
      <c r="M208" s="3">
        <v>152.80000000000001</v>
      </c>
      <c r="N208" s="3">
        <v>46.55</v>
      </c>
      <c r="O208" s="3">
        <v>106.65</v>
      </c>
      <c r="P208" s="3">
        <v>23.59</v>
      </c>
      <c r="Q208" s="3">
        <v>72.569999999999993</v>
      </c>
      <c r="R208" s="3">
        <v>0.49</v>
      </c>
      <c r="S208" s="3">
        <v>20.76</v>
      </c>
      <c r="T208" s="3">
        <v>7.24</v>
      </c>
      <c r="U208" s="3">
        <v>27.19</v>
      </c>
    </row>
    <row r="209" spans="1:21" ht="26.25" customHeight="1">
      <c r="A209" s="3" t="s">
        <v>46</v>
      </c>
      <c r="B209" s="3" t="s">
        <v>47</v>
      </c>
      <c r="C209" s="35" t="s">
        <v>140</v>
      </c>
      <c r="D209" s="3">
        <v>13.76</v>
      </c>
      <c r="E209" s="3">
        <v>13.91</v>
      </c>
      <c r="F209" s="3">
        <v>3.9</v>
      </c>
      <c r="G209" s="3">
        <v>195.8</v>
      </c>
      <c r="H209" s="3">
        <v>0.04</v>
      </c>
      <c r="I209" s="3">
        <v>0.12</v>
      </c>
      <c r="J209" s="3">
        <v>25.46</v>
      </c>
      <c r="K209" s="3">
        <v>7.0000000000000007E-2</v>
      </c>
      <c r="L209" s="3">
        <v>1</v>
      </c>
      <c r="M209" s="3">
        <v>122</v>
      </c>
      <c r="N209" s="3">
        <v>322</v>
      </c>
      <c r="O209" s="3">
        <v>55</v>
      </c>
      <c r="P209" s="3">
        <v>23</v>
      </c>
      <c r="Q209" s="3">
        <v>166</v>
      </c>
      <c r="R209" s="3">
        <v>2.5</v>
      </c>
      <c r="S209" s="3">
        <v>17.059999999999999</v>
      </c>
      <c r="T209" s="3">
        <v>0.4</v>
      </c>
      <c r="U209" s="3">
        <v>62.71</v>
      </c>
    </row>
    <row r="210" spans="1:21" ht="21" customHeight="1">
      <c r="A210" s="3" t="s">
        <v>29</v>
      </c>
      <c r="B210" s="3" t="s">
        <v>75</v>
      </c>
      <c r="C210" s="3">
        <v>200</v>
      </c>
      <c r="D210" s="3">
        <v>0.98</v>
      </c>
      <c r="E210" s="3">
        <v>0.05</v>
      </c>
      <c r="F210" s="3">
        <v>15.64</v>
      </c>
      <c r="G210" s="3">
        <v>66.900000000000006</v>
      </c>
      <c r="H210" s="3">
        <v>0.01</v>
      </c>
      <c r="I210" s="3">
        <v>0.03</v>
      </c>
      <c r="J210" s="3">
        <v>69.959999999999994</v>
      </c>
      <c r="K210" s="3">
        <v>0</v>
      </c>
      <c r="L210" s="3">
        <v>0</v>
      </c>
      <c r="M210" s="3">
        <v>3</v>
      </c>
      <c r="N210" s="3">
        <v>285</v>
      </c>
      <c r="O210" s="3">
        <v>90</v>
      </c>
      <c r="P210" s="3">
        <v>18</v>
      </c>
      <c r="Q210" s="3">
        <v>25</v>
      </c>
      <c r="R210" s="3">
        <v>0.6</v>
      </c>
      <c r="S210" s="3">
        <v>0</v>
      </c>
      <c r="T210" s="3">
        <v>0</v>
      </c>
      <c r="U210" s="3">
        <v>0</v>
      </c>
    </row>
    <row r="211" spans="1:21" ht="21" customHeight="1">
      <c r="A211" s="3" t="s">
        <v>31</v>
      </c>
      <c r="B211" s="3" t="s">
        <v>33</v>
      </c>
      <c r="C211" s="3">
        <v>20</v>
      </c>
      <c r="D211" s="3">
        <v>1.3</v>
      </c>
      <c r="E211" s="3">
        <v>0.2</v>
      </c>
      <c r="F211" s="3">
        <v>6.7</v>
      </c>
      <c r="G211" s="3">
        <v>34.200000000000003</v>
      </c>
      <c r="H211" s="3">
        <v>0.04</v>
      </c>
      <c r="I211" s="3">
        <v>0.02</v>
      </c>
      <c r="J211" s="3">
        <v>0</v>
      </c>
      <c r="K211" s="3">
        <v>0</v>
      </c>
      <c r="L211" s="3">
        <v>0</v>
      </c>
      <c r="M211" s="3">
        <v>122</v>
      </c>
      <c r="N211" s="3">
        <v>49</v>
      </c>
      <c r="O211" s="3">
        <v>7</v>
      </c>
      <c r="P211" s="3">
        <v>9.4</v>
      </c>
      <c r="Q211" s="3">
        <v>31.6</v>
      </c>
      <c r="R211" s="3">
        <v>0.78</v>
      </c>
      <c r="S211" s="3">
        <v>0</v>
      </c>
      <c r="T211" s="3">
        <v>6.18</v>
      </c>
      <c r="U211" s="3">
        <v>0</v>
      </c>
    </row>
    <row r="212" spans="1:21" ht="21" customHeight="1">
      <c r="A212" s="3" t="s">
        <v>31</v>
      </c>
      <c r="B212" s="3" t="s">
        <v>32</v>
      </c>
      <c r="C212" s="3">
        <v>30</v>
      </c>
      <c r="D212" s="3">
        <v>2.2999999999999998</v>
      </c>
      <c r="E212" s="3">
        <v>0.2</v>
      </c>
      <c r="F212" s="3">
        <v>14.8</v>
      </c>
      <c r="G212" s="3">
        <v>70.3</v>
      </c>
      <c r="H212" s="3">
        <v>0.03</v>
      </c>
      <c r="I212" s="3">
        <v>0.01</v>
      </c>
      <c r="J212" s="3">
        <v>0</v>
      </c>
      <c r="K212" s="3">
        <v>0</v>
      </c>
      <c r="L212" s="3">
        <v>0</v>
      </c>
      <c r="M212" s="3">
        <v>149.69999999999999</v>
      </c>
      <c r="N212" s="3">
        <v>27.9</v>
      </c>
      <c r="O212" s="3">
        <v>6</v>
      </c>
      <c r="P212" s="3">
        <v>4.2</v>
      </c>
      <c r="Q212" s="3">
        <v>19.5</v>
      </c>
      <c r="R212" s="3">
        <v>0.33</v>
      </c>
      <c r="S212" s="3">
        <v>0.96</v>
      </c>
      <c r="T212" s="3">
        <v>1.8</v>
      </c>
      <c r="U212" s="3">
        <v>4.3499999999999996</v>
      </c>
    </row>
    <row r="213" spans="1:21" ht="21" customHeight="1">
      <c r="A213" s="3"/>
      <c r="B213" s="2" t="s">
        <v>34</v>
      </c>
      <c r="C213" s="2">
        <v>560</v>
      </c>
      <c r="D213" s="2">
        <f t="shared" ref="D213:U213" si="19">SUM(D207:D212)</f>
        <v>22.740000000000002</v>
      </c>
      <c r="E213" s="2">
        <f t="shared" si="19"/>
        <v>21.86</v>
      </c>
      <c r="F213" s="2">
        <f t="shared" si="19"/>
        <v>82.039999999999992</v>
      </c>
      <c r="G213" s="2">
        <f t="shared" si="19"/>
        <v>616.29999999999995</v>
      </c>
      <c r="H213" s="2">
        <f t="shared" si="19"/>
        <v>0.16</v>
      </c>
      <c r="I213" s="2">
        <f t="shared" si="19"/>
        <v>0.22</v>
      </c>
      <c r="J213" s="2">
        <f t="shared" si="19"/>
        <v>114.46</v>
      </c>
      <c r="K213" s="2">
        <f t="shared" si="19"/>
        <v>0.16</v>
      </c>
      <c r="L213" s="2">
        <f t="shared" si="19"/>
        <v>3.28</v>
      </c>
      <c r="M213" s="2">
        <f t="shared" si="19"/>
        <v>628.27</v>
      </c>
      <c r="N213" s="2">
        <f t="shared" si="19"/>
        <v>866.71999999999991</v>
      </c>
      <c r="O213" s="2">
        <f t="shared" si="19"/>
        <v>283.86</v>
      </c>
      <c r="P213" s="2">
        <f t="shared" si="19"/>
        <v>89.14</v>
      </c>
      <c r="Q213" s="2">
        <f t="shared" si="19"/>
        <v>336.18</v>
      </c>
      <c r="R213" s="2">
        <f t="shared" si="19"/>
        <v>5.4</v>
      </c>
      <c r="S213" s="2">
        <f t="shared" si="19"/>
        <v>50.77</v>
      </c>
      <c r="T213" s="2">
        <f t="shared" si="19"/>
        <v>15.97</v>
      </c>
      <c r="U213" s="2">
        <f t="shared" si="19"/>
        <v>105.65</v>
      </c>
    </row>
    <row r="214" spans="1:21" ht="21" customHeight="1">
      <c r="A214" s="3"/>
      <c r="B214" s="5" t="s">
        <v>35</v>
      </c>
      <c r="C214" s="5">
        <f>C213+C205</f>
        <v>860</v>
      </c>
      <c r="D214" s="5">
        <f t="shared" ref="D214:U214" si="20">D213+D205</f>
        <v>29.240000000000002</v>
      </c>
      <c r="E214" s="5">
        <f t="shared" si="20"/>
        <v>30.259999999999998</v>
      </c>
      <c r="F214" s="5">
        <f t="shared" si="20"/>
        <v>112.53999999999999</v>
      </c>
      <c r="G214" s="5">
        <f t="shared" si="20"/>
        <v>841</v>
      </c>
      <c r="H214" s="5">
        <f t="shared" si="20"/>
        <v>0.31</v>
      </c>
      <c r="I214" s="5">
        <f t="shared" si="20"/>
        <v>0.36</v>
      </c>
      <c r="J214" s="5">
        <f t="shared" si="20"/>
        <v>144.84</v>
      </c>
      <c r="K214" s="5">
        <f t="shared" si="20"/>
        <v>0.26</v>
      </c>
      <c r="L214" s="5">
        <f t="shared" si="20"/>
        <v>3.6999999999999997</v>
      </c>
      <c r="M214" s="5">
        <f t="shared" si="20"/>
        <v>888.77</v>
      </c>
      <c r="N214" s="5">
        <f t="shared" si="20"/>
        <v>1087.83</v>
      </c>
      <c r="O214" s="5">
        <f t="shared" si="20"/>
        <v>451.65</v>
      </c>
      <c r="P214" s="5">
        <f t="shared" si="20"/>
        <v>139.13</v>
      </c>
      <c r="Q214" s="5">
        <f t="shared" si="20"/>
        <v>516.59</v>
      </c>
      <c r="R214" s="5">
        <f t="shared" si="20"/>
        <v>7.33</v>
      </c>
      <c r="S214" s="5">
        <f t="shared" si="20"/>
        <v>89.210000000000008</v>
      </c>
      <c r="T214" s="5">
        <f t="shared" si="20"/>
        <v>26.89</v>
      </c>
      <c r="U214" s="5">
        <f t="shared" si="20"/>
        <v>152.36000000000001</v>
      </c>
    </row>
    <row r="215" spans="1:21" ht="21" customHeight="1">
      <c r="A215" s="11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20"/>
      <c r="U215" s="20"/>
    </row>
    <row r="216" spans="1:21" ht="18.75">
      <c r="A216" s="62" t="s">
        <v>105</v>
      </c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</row>
    <row r="217" spans="1:21" ht="15.75">
      <c r="A217" s="56" t="s">
        <v>0</v>
      </c>
      <c r="B217" s="56" t="s">
        <v>108</v>
      </c>
      <c r="C217" s="69" t="s">
        <v>1</v>
      </c>
      <c r="D217" s="71" t="s">
        <v>109</v>
      </c>
      <c r="E217" s="72"/>
      <c r="F217" s="73"/>
      <c r="G217" s="63" t="s">
        <v>5</v>
      </c>
      <c r="H217" s="68" t="s">
        <v>106</v>
      </c>
      <c r="I217" s="68"/>
      <c r="J217" s="68"/>
      <c r="K217" s="68"/>
      <c r="L217" s="68"/>
      <c r="M217" s="68" t="s">
        <v>107</v>
      </c>
      <c r="N217" s="68"/>
      <c r="O217" s="68"/>
      <c r="P217" s="68"/>
      <c r="Q217" s="68"/>
      <c r="R217" s="68"/>
      <c r="S217" s="68"/>
      <c r="T217" s="68"/>
      <c r="U217" s="68"/>
    </row>
    <row r="218" spans="1:21" ht="30">
      <c r="A218" s="56"/>
      <c r="B218" s="56"/>
      <c r="C218" s="70"/>
      <c r="D218" s="29" t="s">
        <v>2</v>
      </c>
      <c r="E218" s="30" t="s">
        <v>3</v>
      </c>
      <c r="F218" s="30" t="s">
        <v>4</v>
      </c>
      <c r="G218" s="64"/>
      <c r="H218" s="26" t="s">
        <v>6</v>
      </c>
      <c r="I218" s="26" t="s">
        <v>7</v>
      </c>
      <c r="J218" s="26" t="s">
        <v>8</v>
      </c>
      <c r="K218" s="26" t="s">
        <v>9</v>
      </c>
      <c r="L218" s="26" t="s">
        <v>10</v>
      </c>
      <c r="M218" s="26" t="s">
        <v>11</v>
      </c>
      <c r="N218" s="26" t="s">
        <v>12</v>
      </c>
      <c r="O218" s="26" t="s">
        <v>13</v>
      </c>
      <c r="P218" s="26" t="s">
        <v>14</v>
      </c>
      <c r="Q218" s="26" t="s">
        <v>15</v>
      </c>
      <c r="R218" s="26" t="s">
        <v>16</v>
      </c>
      <c r="S218" s="26" t="s">
        <v>17</v>
      </c>
      <c r="T218" s="26" t="s">
        <v>18</v>
      </c>
      <c r="U218" s="26" t="s">
        <v>19</v>
      </c>
    </row>
    <row r="219" spans="1:21">
      <c r="A219" s="2"/>
      <c r="B219" s="2"/>
      <c r="C219" s="26" t="s">
        <v>20</v>
      </c>
      <c r="D219" s="26" t="s">
        <v>20</v>
      </c>
      <c r="E219" s="26" t="s">
        <v>20</v>
      </c>
      <c r="F219" s="26" t="s">
        <v>20</v>
      </c>
      <c r="G219" s="26" t="s">
        <v>21</v>
      </c>
      <c r="H219" s="26" t="s">
        <v>22</v>
      </c>
      <c r="I219" s="26" t="s">
        <v>22</v>
      </c>
      <c r="J219" s="26" t="s">
        <v>23</v>
      </c>
      <c r="K219" s="26" t="s">
        <v>24</v>
      </c>
      <c r="L219" s="26" t="s">
        <v>22</v>
      </c>
      <c r="M219" s="26" t="s">
        <v>22</v>
      </c>
      <c r="N219" s="26" t="s">
        <v>22</v>
      </c>
      <c r="O219" s="26" t="s">
        <v>22</v>
      </c>
      <c r="P219" s="26" t="s">
        <v>22</v>
      </c>
      <c r="Q219" s="26" t="s">
        <v>22</v>
      </c>
      <c r="R219" s="26" t="s">
        <v>22</v>
      </c>
      <c r="S219" s="26" t="s">
        <v>24</v>
      </c>
      <c r="T219" s="26" t="s">
        <v>24</v>
      </c>
      <c r="U219" s="26" t="s">
        <v>24</v>
      </c>
    </row>
    <row r="220" spans="1:21">
      <c r="A220" s="3"/>
      <c r="B220" s="4" t="s">
        <v>72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>
      <c r="A221" s="3"/>
      <c r="B221" s="2" t="s">
        <v>120</v>
      </c>
      <c r="C221" s="6" t="s">
        <v>73</v>
      </c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21" customHeight="1">
      <c r="A222" s="3" t="s">
        <v>40</v>
      </c>
      <c r="B222" s="3" t="s">
        <v>41</v>
      </c>
      <c r="C222" s="3">
        <v>150</v>
      </c>
      <c r="D222" s="3">
        <v>3.5</v>
      </c>
      <c r="E222" s="3">
        <v>2.6</v>
      </c>
      <c r="F222" s="3">
        <v>9.4</v>
      </c>
      <c r="G222" s="3">
        <v>75.3</v>
      </c>
      <c r="H222" s="3">
        <v>0.03</v>
      </c>
      <c r="I222" s="3">
        <v>0.12</v>
      </c>
      <c r="J222" s="3">
        <v>12.94</v>
      </c>
      <c r="K222" s="3">
        <v>0</v>
      </c>
      <c r="L222" s="3">
        <v>0.51</v>
      </c>
      <c r="M222" s="3">
        <v>37.46</v>
      </c>
      <c r="N222" s="3">
        <v>165.25</v>
      </c>
      <c r="O222" s="3">
        <v>125.76</v>
      </c>
      <c r="P222" s="3">
        <v>25.74</v>
      </c>
      <c r="Q222" s="3">
        <v>97.71</v>
      </c>
      <c r="R222" s="3">
        <v>0.82</v>
      </c>
      <c r="S222" s="3">
        <v>8.7799999999999994</v>
      </c>
      <c r="T222" s="3">
        <v>1.72</v>
      </c>
      <c r="U222" s="3">
        <v>28.69</v>
      </c>
    </row>
    <row r="223" spans="1:21" ht="21" customHeight="1">
      <c r="A223" s="3" t="s">
        <v>31</v>
      </c>
      <c r="B223" s="3" t="s">
        <v>85</v>
      </c>
      <c r="C223" s="3">
        <v>20</v>
      </c>
      <c r="D223" s="3">
        <v>2.2000000000000002</v>
      </c>
      <c r="E223" s="3">
        <v>0.3</v>
      </c>
      <c r="F223" s="3">
        <v>13.8</v>
      </c>
      <c r="G223" s="3">
        <v>66.099999999999994</v>
      </c>
      <c r="H223" s="3">
        <v>0.05</v>
      </c>
      <c r="I223" s="3">
        <v>0.01</v>
      </c>
      <c r="J223" s="3">
        <v>0</v>
      </c>
      <c r="K223" s="3">
        <v>0</v>
      </c>
      <c r="L223" s="3">
        <v>0</v>
      </c>
      <c r="M223" s="3">
        <v>121</v>
      </c>
      <c r="N223" s="3">
        <v>37</v>
      </c>
      <c r="O223" s="3">
        <v>6</v>
      </c>
      <c r="P223" s="3">
        <v>9.1999999999999993</v>
      </c>
      <c r="Q223" s="3">
        <v>24.2</v>
      </c>
      <c r="R223" s="3">
        <v>0.57999999999999996</v>
      </c>
      <c r="S223" s="3">
        <v>0</v>
      </c>
      <c r="T223" s="3">
        <v>0</v>
      </c>
      <c r="U223" s="3">
        <v>0</v>
      </c>
    </row>
    <row r="224" spans="1:21" ht="21" customHeight="1">
      <c r="A224" s="3"/>
      <c r="B224" s="2" t="s">
        <v>121</v>
      </c>
      <c r="C224" s="2">
        <f>SUM(C222:C223)</f>
        <v>170</v>
      </c>
      <c r="D224" s="2">
        <v>5.7</v>
      </c>
      <c r="E224" s="2">
        <v>2.9</v>
      </c>
      <c r="F224" s="2">
        <v>23.2</v>
      </c>
      <c r="G224" s="2">
        <v>141.4</v>
      </c>
      <c r="H224" s="2">
        <v>0.08</v>
      </c>
      <c r="I224" s="2">
        <v>0.13</v>
      </c>
      <c r="J224" s="2">
        <v>12.94</v>
      </c>
      <c r="K224" s="2">
        <v>0</v>
      </c>
      <c r="L224" s="2">
        <v>0.51</v>
      </c>
      <c r="M224" s="2">
        <v>158.46</v>
      </c>
      <c r="N224" s="2">
        <v>202.25</v>
      </c>
      <c r="O224" s="2">
        <v>131.76</v>
      </c>
      <c r="P224" s="2">
        <v>34.94</v>
      </c>
      <c r="Q224" s="2">
        <v>121.91</v>
      </c>
      <c r="R224" s="2">
        <v>1.4</v>
      </c>
      <c r="S224" s="2">
        <v>8.7799999999999994</v>
      </c>
      <c r="T224" s="2">
        <v>1.72</v>
      </c>
      <c r="U224" s="2">
        <v>28.69</v>
      </c>
    </row>
    <row r="225" spans="1:21" ht="21" customHeight="1">
      <c r="A225" s="3"/>
      <c r="B225" s="2" t="s">
        <v>119</v>
      </c>
      <c r="C225" s="6" t="s">
        <v>73</v>
      </c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32.25" customHeight="1">
      <c r="A226" s="3" t="s">
        <v>51</v>
      </c>
      <c r="B226" s="46" t="s">
        <v>52</v>
      </c>
      <c r="C226" s="3">
        <v>60</v>
      </c>
      <c r="D226" s="3">
        <v>0.8</v>
      </c>
      <c r="E226" s="3">
        <v>6.1</v>
      </c>
      <c r="F226" s="3">
        <v>3.6</v>
      </c>
      <c r="G226" s="3">
        <v>72.5</v>
      </c>
      <c r="H226" s="3">
        <v>0.02</v>
      </c>
      <c r="I226" s="3">
        <v>0.02</v>
      </c>
      <c r="J226" s="3">
        <v>241.63</v>
      </c>
      <c r="K226" s="3">
        <v>0</v>
      </c>
      <c r="L226" s="3">
        <v>17.32</v>
      </c>
      <c r="M226" s="3">
        <v>87.51</v>
      </c>
      <c r="N226" s="3">
        <v>160.13999999999999</v>
      </c>
      <c r="O226" s="3">
        <v>23.5</v>
      </c>
      <c r="P226" s="3">
        <v>11.17</v>
      </c>
      <c r="Q226" s="3">
        <v>18.8</v>
      </c>
      <c r="R226" s="3">
        <v>0.56000000000000005</v>
      </c>
      <c r="S226" s="3">
        <v>9.8699999999999992</v>
      </c>
      <c r="T226" s="3">
        <v>0.15</v>
      </c>
      <c r="U226" s="3">
        <v>10.98</v>
      </c>
    </row>
    <row r="227" spans="1:21" ht="27.75" customHeight="1">
      <c r="A227" s="49" t="s">
        <v>143</v>
      </c>
      <c r="B227" s="51" t="s">
        <v>144</v>
      </c>
      <c r="C227" s="47">
        <v>180</v>
      </c>
      <c r="D227" s="47">
        <v>10.34</v>
      </c>
      <c r="E227" s="47">
        <v>12.175000000000001</v>
      </c>
      <c r="F227" s="47">
        <v>20.34</v>
      </c>
      <c r="G227" s="47">
        <v>237</v>
      </c>
      <c r="H227" s="47">
        <v>0.159</v>
      </c>
      <c r="I227" s="47">
        <v>0</v>
      </c>
      <c r="J227" s="47">
        <v>0.18</v>
      </c>
      <c r="K227" s="47">
        <v>0</v>
      </c>
      <c r="L227" s="47">
        <v>0.49099999999999999</v>
      </c>
      <c r="M227" s="47">
        <v>0</v>
      </c>
      <c r="N227" s="47">
        <v>0</v>
      </c>
      <c r="O227" s="47">
        <v>79.453000000000003</v>
      </c>
      <c r="P227" s="47">
        <v>10.579000000000001</v>
      </c>
      <c r="Q227" s="47">
        <v>239.018</v>
      </c>
      <c r="R227" s="47">
        <v>0.01</v>
      </c>
      <c r="S227" s="47">
        <v>0</v>
      </c>
      <c r="T227" s="47">
        <v>0</v>
      </c>
      <c r="U227" s="47">
        <v>0</v>
      </c>
    </row>
    <row r="228" spans="1:21" ht="21" customHeight="1">
      <c r="A228" s="3" t="s">
        <v>48</v>
      </c>
      <c r="B228" s="3" t="s">
        <v>49</v>
      </c>
      <c r="C228" s="7">
        <v>207</v>
      </c>
      <c r="D228" s="3">
        <v>0.2</v>
      </c>
      <c r="E228" s="3">
        <v>0.1</v>
      </c>
      <c r="F228" s="3">
        <v>6.6</v>
      </c>
      <c r="G228" s="3">
        <v>27.9</v>
      </c>
      <c r="H228" s="3">
        <v>0</v>
      </c>
      <c r="I228" s="3">
        <v>0.01</v>
      </c>
      <c r="J228" s="3">
        <v>0.38</v>
      </c>
      <c r="K228" s="3">
        <v>0</v>
      </c>
      <c r="L228" s="3">
        <v>1.1599999999999999</v>
      </c>
      <c r="M228" s="3">
        <v>1.26</v>
      </c>
      <c r="N228" s="3">
        <v>30.23</v>
      </c>
      <c r="O228" s="3">
        <v>67</v>
      </c>
      <c r="P228" s="3">
        <v>4.5599999999999996</v>
      </c>
      <c r="Q228" s="3">
        <v>8.52</v>
      </c>
      <c r="R228" s="3">
        <v>0.77</v>
      </c>
      <c r="S228" s="3">
        <v>0.01</v>
      </c>
      <c r="T228" s="3">
        <v>0.02</v>
      </c>
      <c r="U228" s="3">
        <v>0.7</v>
      </c>
    </row>
    <row r="229" spans="1:21" ht="21" customHeight="1">
      <c r="A229" s="3" t="s">
        <v>31</v>
      </c>
      <c r="B229" s="3" t="s">
        <v>33</v>
      </c>
      <c r="C229" s="3">
        <v>20</v>
      </c>
      <c r="D229" s="3">
        <v>1.3</v>
      </c>
      <c r="E229" s="3">
        <v>0.2</v>
      </c>
      <c r="F229" s="3">
        <v>6.7</v>
      </c>
      <c r="G229" s="3">
        <v>34.200000000000003</v>
      </c>
      <c r="H229" s="3">
        <v>0.04</v>
      </c>
      <c r="I229" s="3">
        <v>0.02</v>
      </c>
      <c r="J229" s="3">
        <v>0</v>
      </c>
      <c r="K229" s="3">
        <v>0</v>
      </c>
      <c r="L229" s="3">
        <v>0</v>
      </c>
      <c r="M229" s="3">
        <v>122</v>
      </c>
      <c r="N229" s="3">
        <v>49</v>
      </c>
      <c r="O229" s="3">
        <v>7</v>
      </c>
      <c r="P229" s="3">
        <v>9.4</v>
      </c>
      <c r="Q229" s="3">
        <v>31.6</v>
      </c>
      <c r="R229" s="3">
        <v>0.78</v>
      </c>
      <c r="S229" s="3">
        <v>0</v>
      </c>
      <c r="T229" s="3">
        <v>6.18</v>
      </c>
      <c r="U229" s="3">
        <v>0</v>
      </c>
    </row>
    <row r="230" spans="1:21" ht="21" customHeight="1">
      <c r="A230" s="3" t="s">
        <v>31</v>
      </c>
      <c r="B230" s="3" t="s">
        <v>32</v>
      </c>
      <c r="C230" s="3">
        <v>30</v>
      </c>
      <c r="D230" s="3">
        <v>2.2999999999999998</v>
      </c>
      <c r="E230" s="3">
        <v>0.2</v>
      </c>
      <c r="F230" s="3">
        <v>14.8</v>
      </c>
      <c r="G230" s="3">
        <v>70.3</v>
      </c>
      <c r="H230" s="3">
        <v>0.03</v>
      </c>
      <c r="I230" s="3">
        <v>0.01</v>
      </c>
      <c r="J230" s="3">
        <v>0</v>
      </c>
      <c r="K230" s="3">
        <v>0</v>
      </c>
      <c r="L230" s="3">
        <v>0</v>
      </c>
      <c r="M230" s="3">
        <v>149.69999999999999</v>
      </c>
      <c r="N230" s="3">
        <v>27.9</v>
      </c>
      <c r="O230" s="3">
        <v>6</v>
      </c>
      <c r="P230" s="3">
        <v>4.2</v>
      </c>
      <c r="Q230" s="3">
        <v>19.5</v>
      </c>
      <c r="R230" s="3">
        <v>0.33</v>
      </c>
      <c r="S230" s="3">
        <v>0.96</v>
      </c>
      <c r="T230" s="3">
        <v>1.8</v>
      </c>
      <c r="U230" s="3">
        <v>4.3499999999999996</v>
      </c>
    </row>
    <row r="231" spans="1:21" ht="21" customHeight="1">
      <c r="A231" s="3"/>
      <c r="B231" s="2" t="s">
        <v>34</v>
      </c>
      <c r="C231" s="2">
        <f>SUM(C226:C230)</f>
        <v>497</v>
      </c>
      <c r="D231" s="2">
        <f>SUM(D226:D230)</f>
        <v>14.940000000000001</v>
      </c>
      <c r="E231" s="2">
        <f t="shared" ref="E231:U231" si="21">SUM(E226:E230)</f>
        <v>18.774999999999999</v>
      </c>
      <c r="F231" s="2">
        <f t="shared" si="21"/>
        <v>52.040000000000006</v>
      </c>
      <c r="G231" s="2">
        <f t="shared" si="21"/>
        <v>441.9</v>
      </c>
      <c r="H231" s="2">
        <f t="shared" si="21"/>
        <v>0.249</v>
      </c>
      <c r="I231" s="2">
        <f t="shared" si="21"/>
        <v>6.0000000000000005E-2</v>
      </c>
      <c r="J231" s="2">
        <f t="shared" si="21"/>
        <v>242.19</v>
      </c>
      <c r="K231" s="2">
        <f t="shared" si="21"/>
        <v>0</v>
      </c>
      <c r="L231" s="2">
        <f t="shared" si="21"/>
        <v>18.971</v>
      </c>
      <c r="M231" s="2">
        <f t="shared" si="21"/>
        <v>360.47</v>
      </c>
      <c r="N231" s="2">
        <f t="shared" si="21"/>
        <v>267.27</v>
      </c>
      <c r="O231" s="2">
        <f t="shared" si="21"/>
        <v>182.953</v>
      </c>
      <c r="P231" s="2">
        <f t="shared" si="21"/>
        <v>39.909000000000006</v>
      </c>
      <c r="Q231" s="2">
        <f t="shared" si="21"/>
        <v>317.43799999999999</v>
      </c>
      <c r="R231" s="2">
        <f t="shared" si="21"/>
        <v>2.4500000000000002</v>
      </c>
      <c r="S231" s="2">
        <f t="shared" si="21"/>
        <v>10.84</v>
      </c>
      <c r="T231" s="2">
        <f t="shared" si="21"/>
        <v>8.15</v>
      </c>
      <c r="U231" s="2">
        <f t="shared" si="21"/>
        <v>16.03</v>
      </c>
    </row>
    <row r="232" spans="1:21" ht="21" customHeight="1">
      <c r="A232" s="3"/>
      <c r="B232" s="5" t="s">
        <v>35</v>
      </c>
      <c r="C232" s="5">
        <f t="shared" ref="C232:U232" si="22">C231+C224</f>
        <v>667</v>
      </c>
      <c r="D232" s="5">
        <f t="shared" si="22"/>
        <v>20.64</v>
      </c>
      <c r="E232" s="5">
        <f t="shared" si="22"/>
        <v>21.674999999999997</v>
      </c>
      <c r="F232" s="5">
        <f t="shared" si="22"/>
        <v>75.240000000000009</v>
      </c>
      <c r="G232" s="5">
        <f t="shared" si="22"/>
        <v>583.29999999999995</v>
      </c>
      <c r="H232" s="5">
        <f t="shared" si="22"/>
        <v>0.32900000000000001</v>
      </c>
      <c r="I232" s="5">
        <f t="shared" si="22"/>
        <v>0.19</v>
      </c>
      <c r="J232" s="5">
        <f t="shared" si="22"/>
        <v>255.13</v>
      </c>
      <c r="K232" s="5">
        <f t="shared" si="22"/>
        <v>0</v>
      </c>
      <c r="L232" s="5">
        <f t="shared" si="22"/>
        <v>19.481000000000002</v>
      </c>
      <c r="M232" s="5">
        <f t="shared" si="22"/>
        <v>518.93000000000006</v>
      </c>
      <c r="N232" s="5">
        <f t="shared" si="22"/>
        <v>469.52</v>
      </c>
      <c r="O232" s="5">
        <f t="shared" si="22"/>
        <v>314.71299999999997</v>
      </c>
      <c r="P232" s="5">
        <f t="shared" si="22"/>
        <v>74.849000000000004</v>
      </c>
      <c r="Q232" s="5">
        <f t="shared" si="22"/>
        <v>439.34799999999996</v>
      </c>
      <c r="R232" s="5">
        <f t="shared" si="22"/>
        <v>3.85</v>
      </c>
      <c r="S232" s="5">
        <f t="shared" si="22"/>
        <v>19.619999999999997</v>
      </c>
      <c r="T232" s="5">
        <f t="shared" si="22"/>
        <v>9.870000000000001</v>
      </c>
      <c r="U232" s="5">
        <f t="shared" si="22"/>
        <v>44.72</v>
      </c>
    </row>
    <row r="233" spans="1:21" ht="21" customHeight="1"/>
    <row r="234" spans="1:21">
      <c r="A234" s="10"/>
      <c r="B234" s="10"/>
      <c r="C234" s="10"/>
      <c r="D234" s="67" t="s">
        <v>117</v>
      </c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10"/>
      <c r="Q234" s="10"/>
      <c r="R234" s="10"/>
      <c r="S234" s="10"/>
      <c r="T234" s="10"/>
      <c r="U234" s="10"/>
    </row>
    <row r="235" spans="1:21">
      <c r="A235" s="60"/>
      <c r="B235" s="60"/>
      <c r="C235" s="60"/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10"/>
      <c r="U235" s="10"/>
    </row>
    <row r="236" spans="1:21" ht="15.75">
      <c r="A236" s="10"/>
      <c r="B236" s="66" t="s">
        <v>110</v>
      </c>
      <c r="C236" s="56" t="s">
        <v>109</v>
      </c>
      <c r="D236" s="56"/>
      <c r="E236" s="56"/>
      <c r="F236" s="63" t="s">
        <v>5</v>
      </c>
      <c r="G236" s="65" t="s">
        <v>106</v>
      </c>
      <c r="H236" s="65"/>
      <c r="I236" s="65"/>
      <c r="J236" s="65"/>
      <c r="K236" s="65"/>
      <c r="L236" s="65" t="s">
        <v>107</v>
      </c>
      <c r="M236" s="65"/>
      <c r="N236" s="65"/>
      <c r="O236" s="65"/>
      <c r="P236" s="65"/>
      <c r="Q236" s="65"/>
      <c r="R236" s="65"/>
      <c r="S236" s="65"/>
      <c r="T236" s="65"/>
      <c r="U236" s="10"/>
    </row>
    <row r="237" spans="1:21" ht="30">
      <c r="A237" s="10"/>
      <c r="B237" s="66"/>
      <c r="C237" s="28" t="s">
        <v>2</v>
      </c>
      <c r="D237" s="27" t="s">
        <v>3</v>
      </c>
      <c r="E237" s="27" t="s">
        <v>4</v>
      </c>
      <c r="F237" s="64"/>
      <c r="G237" s="26" t="s">
        <v>6</v>
      </c>
      <c r="H237" s="26" t="s">
        <v>7</v>
      </c>
      <c r="I237" s="26" t="s">
        <v>8</v>
      </c>
      <c r="J237" s="26" t="s">
        <v>9</v>
      </c>
      <c r="K237" s="26" t="s">
        <v>10</v>
      </c>
      <c r="L237" s="26" t="s">
        <v>11</v>
      </c>
      <c r="M237" s="26" t="s">
        <v>12</v>
      </c>
      <c r="N237" s="26" t="s">
        <v>13</v>
      </c>
      <c r="O237" s="26" t="s">
        <v>14</v>
      </c>
      <c r="P237" s="26" t="s">
        <v>15</v>
      </c>
      <c r="Q237" s="26" t="s">
        <v>16</v>
      </c>
      <c r="R237" s="26" t="s">
        <v>17</v>
      </c>
      <c r="S237" s="26" t="s">
        <v>18</v>
      </c>
      <c r="T237" s="26" t="s">
        <v>19</v>
      </c>
      <c r="U237" s="10"/>
    </row>
    <row r="238" spans="1:21">
      <c r="B238" s="66"/>
      <c r="C238" s="26" t="s">
        <v>20</v>
      </c>
      <c r="D238" s="26" t="s">
        <v>20</v>
      </c>
      <c r="E238" s="26" t="s">
        <v>20</v>
      </c>
      <c r="F238" s="31" t="s">
        <v>21</v>
      </c>
      <c r="G238" s="26" t="s">
        <v>22</v>
      </c>
      <c r="H238" s="26" t="s">
        <v>22</v>
      </c>
      <c r="I238" s="26" t="s">
        <v>23</v>
      </c>
      <c r="J238" s="26" t="s">
        <v>24</v>
      </c>
      <c r="K238" s="26" t="s">
        <v>22</v>
      </c>
      <c r="L238" s="26" t="s">
        <v>22</v>
      </c>
      <c r="M238" s="26" t="s">
        <v>22</v>
      </c>
      <c r="N238" s="26" t="s">
        <v>22</v>
      </c>
      <c r="O238" s="26" t="s">
        <v>22</v>
      </c>
      <c r="P238" s="26" t="s">
        <v>22</v>
      </c>
      <c r="Q238" s="26" t="s">
        <v>22</v>
      </c>
      <c r="R238" s="26" t="s">
        <v>24</v>
      </c>
      <c r="S238" s="26" t="s">
        <v>24</v>
      </c>
      <c r="T238" s="26" t="s">
        <v>24</v>
      </c>
    </row>
    <row r="239" spans="1:21">
      <c r="B239" s="7" t="s">
        <v>111</v>
      </c>
      <c r="C239" s="32">
        <f>D25+D44+D63+D82+D100+D118+D137+D156+D176+D195+D214+D232</f>
        <v>339.71</v>
      </c>
      <c r="D239" s="32">
        <f>E25+E44+E63+E82+E100+E118+E137+E156+E176+E195+E214+E232</f>
        <v>322.87</v>
      </c>
      <c r="E239" s="32">
        <f>F25+F44+F63+F82+F100+F118+F137+F156+F176+F195+F214+F232</f>
        <v>1192.8500000000001</v>
      </c>
      <c r="F239" s="32">
        <f>G25+G44+G63+G82+G100+G118+G137+G156+G176+G195+G214+G232</f>
        <v>9032.85</v>
      </c>
      <c r="G239" s="32">
        <f>H25+H44+H63+H82+H100+H118+H137+H156+H176+H195+H214+H232</f>
        <v>3.9980000000000002</v>
      </c>
      <c r="H239" s="32">
        <f>I25+I44+I63+I82+I100+I118+I137+I156+I176+I195+I214+I232</f>
        <v>3.72</v>
      </c>
      <c r="I239" s="32">
        <f>J25+J44+J63+J82+J100+J118+J137+J156+J176+J195+J214+J232</f>
        <v>4535.4400000000005</v>
      </c>
      <c r="J239" s="32">
        <f>K25+K44+K63+K82+K100+K118+K137+K156+K176+K195+K214+K232</f>
        <v>1.84</v>
      </c>
      <c r="K239" s="32">
        <f>L25+L44+L63+L82+L100+L118+L137+L156+L176+L195+L214+L232</f>
        <v>191.93199999999999</v>
      </c>
      <c r="L239" s="32">
        <f>M25+M44+M63+M82+M100+M118+M137+M156+M176+M195+M214+M232</f>
        <v>9592.43</v>
      </c>
      <c r="M239" s="32">
        <f>N25+N44+N63+N82+N100+N118+N137+N156+N176+N195+N214+N232</f>
        <v>10563.140000000001</v>
      </c>
      <c r="N239" s="32">
        <f>O25+O44+O63+O82+O100+O118+O137+O156+O176+O195+O214+O232</f>
        <v>4444.7659999999987</v>
      </c>
      <c r="O239" s="32">
        <f>P25+P44+P63+P82+P100+P118+P137+P156+P176+P195+P214+P232</f>
        <v>1681.1479999999999</v>
      </c>
      <c r="P239" s="32">
        <f>Q25+Q44+Q63+Q82+Q100+Q118+Q137+Q156+Q176+Q195+Q214+Q232</f>
        <v>5698.4759999999997</v>
      </c>
      <c r="Q239" s="32">
        <f>R25+R44+R63+R82+R100+R118+R137+R156+R176+R195+R214+R232</f>
        <v>81.429999999999993</v>
      </c>
      <c r="R239" s="32">
        <f>S25+S44+S63+S82+S100+S118+S137+S156+S176+S195+S214+S232</f>
        <v>912.82799999999997</v>
      </c>
      <c r="S239" s="32">
        <f>T25+T44+T63+T82+T100+T118+T137+T156+T176+T195+T214+T232</f>
        <v>256.09000000000003</v>
      </c>
      <c r="T239" s="32">
        <f>U25+U44+U63+U82+U100+U118+U137+U156+U176+U195+U214+U232</f>
        <v>1767.2299999999998</v>
      </c>
      <c r="U239" s="23"/>
    </row>
    <row r="240" spans="1:21" ht="19.5" customHeight="1">
      <c r="B240" s="7" t="s">
        <v>112</v>
      </c>
      <c r="C240" s="33">
        <f>C239/12</f>
        <v>28.309166666666666</v>
      </c>
      <c r="D240" s="33">
        <f t="shared" ref="D240:T240" si="23">D239/12</f>
        <v>26.905833333333334</v>
      </c>
      <c r="E240" s="32">
        <f t="shared" si="23"/>
        <v>99.404166666666683</v>
      </c>
      <c r="F240" s="32">
        <f t="shared" si="23"/>
        <v>752.73750000000007</v>
      </c>
      <c r="G240" s="33">
        <f t="shared" si="23"/>
        <v>0.33316666666666667</v>
      </c>
      <c r="H240" s="33">
        <f t="shared" si="23"/>
        <v>0.31</v>
      </c>
      <c r="I240" s="32">
        <f t="shared" si="23"/>
        <v>377.95333333333338</v>
      </c>
      <c r="J240" s="33">
        <f t="shared" si="23"/>
        <v>0.15333333333333335</v>
      </c>
      <c r="K240" s="32">
        <f t="shared" si="23"/>
        <v>15.994333333333332</v>
      </c>
      <c r="L240" s="32">
        <f t="shared" si="23"/>
        <v>799.36916666666673</v>
      </c>
      <c r="M240" s="32">
        <f t="shared" si="23"/>
        <v>880.26166666666677</v>
      </c>
      <c r="N240" s="32">
        <f t="shared" si="23"/>
        <v>370.39716666666658</v>
      </c>
      <c r="O240" s="32">
        <f t="shared" si="23"/>
        <v>140.09566666666666</v>
      </c>
      <c r="P240" s="32">
        <f t="shared" si="23"/>
        <v>474.87299999999999</v>
      </c>
      <c r="Q240" s="33">
        <f t="shared" si="23"/>
        <v>6.7858333333333327</v>
      </c>
      <c r="R240" s="32">
        <f t="shared" si="23"/>
        <v>76.069000000000003</v>
      </c>
      <c r="S240" s="32">
        <f t="shared" si="23"/>
        <v>21.340833333333336</v>
      </c>
      <c r="T240" s="32">
        <f t="shared" si="23"/>
        <v>147.26916666666665</v>
      </c>
      <c r="U240" s="23"/>
    </row>
    <row r="241" spans="2:21" ht="31.5" customHeight="1">
      <c r="B241" s="21" t="s">
        <v>113</v>
      </c>
      <c r="C241" s="50">
        <f>C239*4/F239*100</f>
        <v>15.043314125663548</v>
      </c>
      <c r="D241" s="50">
        <f>D239*9/F239*100</f>
        <v>32.169581029243261</v>
      </c>
      <c r="E241" s="50">
        <v>52.93</v>
      </c>
      <c r="F241" s="36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</row>
    <row r="243" spans="2:21" ht="32.25" customHeight="1">
      <c r="C243" s="58" t="s">
        <v>114</v>
      </c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</row>
    <row r="245" spans="2:21">
      <c r="B245" s="2" t="s">
        <v>115</v>
      </c>
      <c r="C245" s="2" t="s">
        <v>122</v>
      </c>
      <c r="D245" s="56" t="s">
        <v>123</v>
      </c>
      <c r="E245" s="56"/>
    </row>
    <row r="246" spans="2:21" ht="16.5" customHeight="1">
      <c r="B246" s="7" t="s">
        <v>116</v>
      </c>
      <c r="C246" s="34">
        <f>(C16+C35+C54+C73+C92+C110+C128+C147+C166+C186+C205+C224)/12</f>
        <v>236.25</v>
      </c>
      <c r="D246" s="57">
        <f>(C24+C43+C62+C81+C99+C117+C136+C155+C175+C194+C213+C231)/12</f>
        <v>555.91666666666663</v>
      </c>
      <c r="E246" s="57"/>
    </row>
    <row r="247" spans="2:21" ht="20.25" customHeight="1"/>
    <row r="248" spans="2:21">
      <c r="B248" s="59" t="s">
        <v>118</v>
      </c>
      <c r="C248" s="60"/>
      <c r="D248" s="60"/>
      <c r="E248" s="60"/>
      <c r="F248" s="60"/>
      <c r="G248" s="60"/>
      <c r="H248" s="60"/>
      <c r="I248" s="60"/>
      <c r="J248" s="60"/>
    </row>
  </sheetData>
  <sheetProtection formatCells="0" formatColumns="0" formatRows="0" insertColumns="0" insertRows="0" insertHyperlinks="0" deleteColumns="0" deleteRows="0" sort="0" autoFilter="0" pivotTables="0"/>
  <mergeCells count="114">
    <mergeCell ref="A3:G3"/>
    <mergeCell ref="C9:C10"/>
    <mergeCell ref="D9:F9"/>
    <mergeCell ref="G9:G10"/>
    <mergeCell ref="H9:L9"/>
    <mergeCell ref="M9:U9"/>
    <mergeCell ref="A2:G2"/>
    <mergeCell ref="A46:U46"/>
    <mergeCell ref="A47:A48"/>
    <mergeCell ref="B47:B48"/>
    <mergeCell ref="C47:C48"/>
    <mergeCell ref="D47:F47"/>
    <mergeCell ref="G47:G48"/>
    <mergeCell ref="H47:L47"/>
    <mergeCell ref="M47:U47"/>
    <mergeCell ref="A65:U65"/>
    <mergeCell ref="A66:A67"/>
    <mergeCell ref="B66:B67"/>
    <mergeCell ref="C66:C67"/>
    <mergeCell ref="D66:F66"/>
    <mergeCell ref="G66:G67"/>
    <mergeCell ref="H66:L66"/>
    <mergeCell ref="M66:U66"/>
    <mergeCell ref="A1:B1"/>
    <mergeCell ref="O1:U1"/>
    <mergeCell ref="O2:U2"/>
    <mergeCell ref="O3:U3"/>
    <mergeCell ref="A27:U27"/>
    <mergeCell ref="A28:A29"/>
    <mergeCell ref="B28:B29"/>
    <mergeCell ref="C28:C29"/>
    <mergeCell ref="D28:F28"/>
    <mergeCell ref="G28:G29"/>
    <mergeCell ref="H28:L28"/>
    <mergeCell ref="M28:U28"/>
    <mergeCell ref="A6:U6"/>
    <mergeCell ref="A8:U8"/>
    <mergeCell ref="A9:A10"/>
    <mergeCell ref="B9:B10"/>
    <mergeCell ref="A102:U102"/>
    <mergeCell ref="A103:A104"/>
    <mergeCell ref="B103:B104"/>
    <mergeCell ref="C103:C104"/>
    <mergeCell ref="D103:F103"/>
    <mergeCell ref="G103:G104"/>
    <mergeCell ref="H103:L103"/>
    <mergeCell ref="M103:U103"/>
    <mergeCell ref="A84:U84"/>
    <mergeCell ref="A85:A86"/>
    <mergeCell ref="B85:B86"/>
    <mergeCell ref="C85:C86"/>
    <mergeCell ref="D85:F85"/>
    <mergeCell ref="G85:G86"/>
    <mergeCell ref="H85:L85"/>
    <mergeCell ref="M85:U85"/>
    <mergeCell ref="A139:U139"/>
    <mergeCell ref="A140:A141"/>
    <mergeCell ref="B140:B141"/>
    <mergeCell ref="C140:C141"/>
    <mergeCell ref="D140:F140"/>
    <mergeCell ref="G140:G141"/>
    <mergeCell ref="H140:L140"/>
    <mergeCell ref="M140:U140"/>
    <mergeCell ref="A120:U120"/>
    <mergeCell ref="A121:A122"/>
    <mergeCell ref="B121:B122"/>
    <mergeCell ref="C121:C122"/>
    <mergeCell ref="D121:F121"/>
    <mergeCell ref="G121:G122"/>
    <mergeCell ref="H121:L121"/>
    <mergeCell ref="M121:U121"/>
    <mergeCell ref="A178:U178"/>
    <mergeCell ref="A179:A180"/>
    <mergeCell ref="B179:B180"/>
    <mergeCell ref="C179:C180"/>
    <mergeCell ref="D179:F179"/>
    <mergeCell ref="G179:G180"/>
    <mergeCell ref="H179:L179"/>
    <mergeCell ref="M179:U179"/>
    <mergeCell ref="A158:U158"/>
    <mergeCell ref="A159:A160"/>
    <mergeCell ref="B159:B160"/>
    <mergeCell ref="C159:C160"/>
    <mergeCell ref="D159:F159"/>
    <mergeCell ref="G159:G160"/>
    <mergeCell ref="H159:L159"/>
    <mergeCell ref="M159:U159"/>
    <mergeCell ref="C243:T243"/>
    <mergeCell ref="B248:J248"/>
    <mergeCell ref="D234:O234"/>
    <mergeCell ref="A235:S235"/>
    <mergeCell ref="B236:B238"/>
    <mergeCell ref="C236:E236"/>
    <mergeCell ref="F236:F237"/>
    <mergeCell ref="G236:K236"/>
    <mergeCell ref="L236:T236"/>
    <mergeCell ref="D245:E245"/>
    <mergeCell ref="D246:E246"/>
    <mergeCell ref="A216:U216"/>
    <mergeCell ref="A217:A218"/>
    <mergeCell ref="B217:B218"/>
    <mergeCell ref="C217:C218"/>
    <mergeCell ref="D217:F217"/>
    <mergeCell ref="G217:G218"/>
    <mergeCell ref="H217:L217"/>
    <mergeCell ref="M217:U217"/>
    <mergeCell ref="A197:U197"/>
    <mergeCell ref="A198:A199"/>
    <mergeCell ref="B198:B199"/>
    <mergeCell ref="C198:C199"/>
    <mergeCell ref="D198:F198"/>
    <mergeCell ref="G198:G199"/>
    <mergeCell ref="H198:L198"/>
    <mergeCell ref="M198:U198"/>
  </mergeCells>
  <pageMargins left="0.70866141732283472" right="0.70866141732283472" top="0.74803149606299213" bottom="0.74803149606299213" header="0.31496062992125984" footer="0.31496062992125984"/>
  <pageSetup scale="69" orientation="landscape" r:id="rId1"/>
  <headerFooter>
    <oddFooter>&amp;R&amp;14&amp;P</oddFooter>
  </headerFooter>
  <rowBreaks count="11" manualBreakCount="11">
    <brk id="26" max="20" man="1"/>
    <brk id="45" max="20" man="1"/>
    <brk id="65" max="21" man="1"/>
    <brk id="83" max="20" man="1"/>
    <brk id="101" max="20" man="1"/>
    <brk id="119" max="20" man="1"/>
    <brk id="138" max="20" man="1"/>
    <brk id="157" max="20" man="1"/>
    <brk id="177" max="20" man="1"/>
    <brk id="196" max="20" man="1"/>
    <brk id="215" max="20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Z247"/>
  <sheetViews>
    <sheetView tabSelected="1" topLeftCell="A85" zoomScaleNormal="100" workbookViewId="0">
      <selection activeCell="C100" sqref="C100"/>
    </sheetView>
  </sheetViews>
  <sheetFormatPr defaultRowHeight="15"/>
  <cols>
    <col min="1" max="1" width="14.7109375" customWidth="1"/>
    <col min="2" max="2" width="35.28515625" customWidth="1"/>
    <col min="3" max="3" width="7.42578125" customWidth="1"/>
    <col min="4" max="4" width="7.85546875" customWidth="1"/>
    <col min="5" max="6" width="6.28515625" customWidth="1"/>
    <col min="7" max="7" width="11.85546875" customWidth="1"/>
    <col min="8" max="21" width="6.28515625" customWidth="1"/>
  </cols>
  <sheetData>
    <row r="1" spans="1:21">
      <c r="A1" s="54" t="s">
        <v>126</v>
      </c>
      <c r="B1" s="55"/>
      <c r="O1" s="74" t="s">
        <v>127</v>
      </c>
      <c r="P1" s="75"/>
      <c r="Q1" s="75"/>
      <c r="R1" s="75"/>
      <c r="S1" s="75"/>
      <c r="T1" s="75"/>
      <c r="U1" s="75"/>
    </row>
    <row r="2" spans="1:21" ht="16.5" customHeight="1">
      <c r="A2" s="52" t="s">
        <v>135</v>
      </c>
      <c r="B2" s="53"/>
      <c r="C2" s="53"/>
      <c r="D2" s="53"/>
      <c r="E2" s="53"/>
      <c r="F2" s="53"/>
      <c r="G2" s="53"/>
      <c r="O2" s="76" t="s">
        <v>137</v>
      </c>
      <c r="P2" s="77"/>
      <c r="Q2" s="77"/>
      <c r="R2" s="77"/>
      <c r="S2" s="77"/>
      <c r="T2" s="77"/>
      <c r="U2" s="77"/>
    </row>
    <row r="3" spans="1:21">
      <c r="A3" s="54" t="s">
        <v>136</v>
      </c>
      <c r="B3" s="55"/>
      <c r="C3" s="55"/>
      <c r="D3" s="55"/>
      <c r="E3" s="55"/>
      <c r="F3" s="55"/>
      <c r="G3" s="55"/>
      <c r="O3" s="74" t="s">
        <v>138</v>
      </c>
      <c r="P3" s="75"/>
      <c r="Q3" s="75"/>
      <c r="R3" s="75"/>
      <c r="S3" s="75"/>
      <c r="T3" s="75"/>
      <c r="U3" s="75"/>
    </row>
    <row r="4" spans="1:21">
      <c r="A4" s="40"/>
      <c r="B4" s="40"/>
    </row>
    <row r="5" spans="1:21">
      <c r="B5" s="1"/>
    </row>
    <row r="6" spans="1:21">
      <c r="A6" s="78" t="s">
        <v>148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</row>
    <row r="7" spans="1:21">
      <c r="A7" s="39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</row>
    <row r="8" spans="1:21" ht="19.5" customHeight="1">
      <c r="A8" s="61" t="s">
        <v>94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</row>
    <row r="9" spans="1:21" ht="19.5" customHeight="1">
      <c r="A9" s="56" t="s">
        <v>0</v>
      </c>
      <c r="B9" s="56" t="s">
        <v>108</v>
      </c>
      <c r="C9" s="69" t="s">
        <v>1</v>
      </c>
      <c r="D9" s="71" t="s">
        <v>109</v>
      </c>
      <c r="E9" s="72"/>
      <c r="F9" s="73"/>
      <c r="G9" s="63" t="s">
        <v>5</v>
      </c>
      <c r="H9" s="68" t="s">
        <v>106</v>
      </c>
      <c r="I9" s="68"/>
      <c r="J9" s="68"/>
      <c r="K9" s="68"/>
      <c r="L9" s="68"/>
      <c r="M9" s="68" t="s">
        <v>107</v>
      </c>
      <c r="N9" s="68"/>
      <c r="O9" s="68"/>
      <c r="P9" s="68"/>
      <c r="Q9" s="68"/>
      <c r="R9" s="68"/>
      <c r="S9" s="68"/>
      <c r="T9" s="68"/>
      <c r="U9" s="68"/>
    </row>
    <row r="10" spans="1:21" ht="24.75" customHeight="1">
      <c r="A10" s="56"/>
      <c r="B10" s="56"/>
      <c r="C10" s="70"/>
      <c r="D10" s="29" t="s">
        <v>2</v>
      </c>
      <c r="E10" s="30" t="s">
        <v>3</v>
      </c>
      <c r="F10" s="30" t="s">
        <v>4</v>
      </c>
      <c r="G10" s="64"/>
      <c r="H10" s="37" t="s">
        <v>6</v>
      </c>
      <c r="I10" s="37" t="s">
        <v>7</v>
      </c>
      <c r="J10" s="37" t="s">
        <v>8</v>
      </c>
      <c r="K10" s="37" t="s">
        <v>9</v>
      </c>
      <c r="L10" s="37" t="s">
        <v>10</v>
      </c>
      <c r="M10" s="37" t="s">
        <v>11</v>
      </c>
      <c r="N10" s="37" t="s">
        <v>12</v>
      </c>
      <c r="O10" s="37" t="s">
        <v>13</v>
      </c>
      <c r="P10" s="37" t="s">
        <v>14</v>
      </c>
      <c r="Q10" s="37" t="s">
        <v>15</v>
      </c>
      <c r="R10" s="37" t="s">
        <v>16</v>
      </c>
      <c r="S10" s="37" t="s">
        <v>17</v>
      </c>
      <c r="T10" s="37" t="s">
        <v>18</v>
      </c>
      <c r="U10" s="37" t="s">
        <v>19</v>
      </c>
    </row>
    <row r="11" spans="1:21">
      <c r="A11" s="2"/>
      <c r="B11" s="2"/>
      <c r="C11" s="37" t="s">
        <v>20</v>
      </c>
      <c r="D11" s="37" t="s">
        <v>20</v>
      </c>
      <c r="E11" s="37" t="s">
        <v>20</v>
      </c>
      <c r="F11" s="37" t="s">
        <v>20</v>
      </c>
      <c r="G11" s="37" t="s">
        <v>21</v>
      </c>
      <c r="H11" s="37" t="s">
        <v>22</v>
      </c>
      <c r="I11" s="37" t="s">
        <v>22</v>
      </c>
      <c r="J11" s="37" t="s">
        <v>23</v>
      </c>
      <c r="K11" s="37" t="s">
        <v>24</v>
      </c>
      <c r="L11" s="37" t="s">
        <v>22</v>
      </c>
      <c r="M11" s="37" t="s">
        <v>22</v>
      </c>
      <c r="N11" s="37" t="s">
        <v>22</v>
      </c>
      <c r="O11" s="37" t="s">
        <v>22</v>
      </c>
      <c r="P11" s="37" t="s">
        <v>22</v>
      </c>
      <c r="Q11" s="37" t="s">
        <v>22</v>
      </c>
      <c r="R11" s="37" t="s">
        <v>22</v>
      </c>
      <c r="S11" s="37" t="s">
        <v>24</v>
      </c>
      <c r="T11" s="37" t="s">
        <v>24</v>
      </c>
      <c r="U11" s="37" t="s">
        <v>24</v>
      </c>
    </row>
    <row r="12" spans="1:21">
      <c r="A12" s="3"/>
      <c r="B12" s="4" t="s">
        <v>25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21" customHeight="1">
      <c r="A13" s="3"/>
      <c r="B13" s="2" t="s">
        <v>120</v>
      </c>
      <c r="C13" s="6" t="s">
        <v>128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21" customHeight="1">
      <c r="A14" s="3" t="s">
        <v>48</v>
      </c>
      <c r="B14" s="3" t="s">
        <v>49</v>
      </c>
      <c r="C14" s="3">
        <v>155</v>
      </c>
      <c r="D14" s="3">
        <v>0.2</v>
      </c>
      <c r="E14" s="3">
        <v>0</v>
      </c>
      <c r="F14" s="3">
        <v>5</v>
      </c>
      <c r="G14" s="3">
        <v>20.9</v>
      </c>
      <c r="H14" s="3">
        <v>0</v>
      </c>
      <c r="I14" s="3">
        <v>0.01</v>
      </c>
      <c r="J14" s="3">
        <v>0.28999999999999998</v>
      </c>
      <c r="K14" s="3">
        <v>0</v>
      </c>
      <c r="L14" s="3">
        <v>0.87</v>
      </c>
      <c r="M14" s="3">
        <v>0.95</v>
      </c>
      <c r="N14" s="3">
        <v>22.67</v>
      </c>
      <c r="O14" s="3">
        <v>50.25</v>
      </c>
      <c r="P14" s="3">
        <v>3.42</v>
      </c>
      <c r="Q14" s="3">
        <v>6.39</v>
      </c>
      <c r="R14" s="3">
        <v>0.57999999999999996</v>
      </c>
      <c r="S14" s="3">
        <v>0.01</v>
      </c>
      <c r="T14" s="3">
        <v>0.02</v>
      </c>
      <c r="U14" s="3">
        <v>0.53</v>
      </c>
    </row>
    <row r="15" spans="1:21" ht="21" customHeight="1">
      <c r="A15" s="3" t="s">
        <v>31</v>
      </c>
      <c r="B15" s="3" t="s">
        <v>85</v>
      </c>
      <c r="C15" s="3">
        <v>20</v>
      </c>
      <c r="D15" s="3">
        <v>2.2000000000000002</v>
      </c>
      <c r="E15" s="3">
        <v>0.3</v>
      </c>
      <c r="F15" s="3">
        <v>13.8</v>
      </c>
      <c r="G15" s="3">
        <v>66.099999999999994</v>
      </c>
      <c r="H15" s="3">
        <v>0.05</v>
      </c>
      <c r="I15" s="3">
        <v>0.01</v>
      </c>
      <c r="J15" s="3">
        <v>0</v>
      </c>
      <c r="K15" s="3">
        <v>0</v>
      </c>
      <c r="L15" s="3">
        <v>0</v>
      </c>
      <c r="M15" s="3">
        <v>121</v>
      </c>
      <c r="N15" s="3">
        <v>37</v>
      </c>
      <c r="O15" s="3">
        <v>6</v>
      </c>
      <c r="P15" s="3">
        <v>9.1999999999999993</v>
      </c>
      <c r="Q15" s="3">
        <v>24.2</v>
      </c>
      <c r="R15" s="3">
        <v>0.57999999999999996</v>
      </c>
      <c r="S15" s="3">
        <v>0</v>
      </c>
      <c r="T15" s="3">
        <v>0</v>
      </c>
      <c r="U15" s="3">
        <v>0</v>
      </c>
    </row>
    <row r="16" spans="1:21" ht="21" customHeight="1">
      <c r="A16" s="3"/>
      <c r="B16" s="2" t="s">
        <v>121</v>
      </c>
      <c r="C16" s="2">
        <v>175</v>
      </c>
      <c r="D16" s="2">
        <v>2.4</v>
      </c>
      <c r="E16" s="2">
        <v>0.3</v>
      </c>
      <c r="F16" s="2">
        <v>18.8</v>
      </c>
      <c r="G16" s="2">
        <v>87</v>
      </c>
      <c r="H16" s="2">
        <v>0.05</v>
      </c>
      <c r="I16" s="2">
        <v>0.02</v>
      </c>
      <c r="J16" s="2">
        <v>0.28999999999999998</v>
      </c>
      <c r="K16" s="2">
        <v>0</v>
      </c>
      <c r="L16" s="2">
        <v>0.87</v>
      </c>
      <c r="M16" s="2">
        <v>121.95</v>
      </c>
      <c r="N16" s="2">
        <v>59.67</v>
      </c>
      <c r="O16" s="2">
        <v>56.25</v>
      </c>
      <c r="P16" s="2">
        <v>12.62</v>
      </c>
      <c r="Q16" s="2">
        <v>30.59</v>
      </c>
      <c r="R16" s="2">
        <v>1.1599999999999999</v>
      </c>
      <c r="S16" s="2">
        <v>0.01</v>
      </c>
      <c r="T16" s="2">
        <v>0.02</v>
      </c>
      <c r="U16" s="2">
        <v>0.53</v>
      </c>
    </row>
    <row r="17" spans="1:21" ht="21" customHeight="1">
      <c r="A17" s="3"/>
      <c r="B17" s="2" t="s">
        <v>119</v>
      </c>
      <c r="C17" s="6" t="s">
        <v>128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29.25" customHeight="1">
      <c r="A18" s="3" t="s">
        <v>26</v>
      </c>
      <c r="B18" s="21" t="s">
        <v>78</v>
      </c>
      <c r="C18" s="3">
        <v>60</v>
      </c>
      <c r="D18" s="3">
        <v>0.5</v>
      </c>
      <c r="E18" s="3">
        <v>6.1</v>
      </c>
      <c r="F18" s="3">
        <v>4.3</v>
      </c>
      <c r="G18" s="3">
        <v>74.3</v>
      </c>
      <c r="H18" s="3">
        <v>0.03</v>
      </c>
      <c r="I18" s="3">
        <v>0.03</v>
      </c>
      <c r="J18" s="3">
        <v>732.9</v>
      </c>
      <c r="K18" s="3">
        <v>0</v>
      </c>
      <c r="L18" s="3">
        <v>3.63</v>
      </c>
      <c r="M18" s="3">
        <v>89.79</v>
      </c>
      <c r="N18" s="3">
        <v>123.26</v>
      </c>
      <c r="O18" s="3">
        <v>13.5</v>
      </c>
      <c r="P18" s="3">
        <v>15.57</v>
      </c>
      <c r="Q18" s="3">
        <v>22.38</v>
      </c>
      <c r="R18" s="3">
        <v>0.66</v>
      </c>
      <c r="S18" s="3">
        <v>10.19</v>
      </c>
      <c r="T18" s="3">
        <v>0.09</v>
      </c>
      <c r="U18" s="3">
        <v>21.57</v>
      </c>
    </row>
    <row r="19" spans="1:21" ht="21" customHeight="1">
      <c r="A19" s="3" t="s">
        <v>27</v>
      </c>
      <c r="B19" s="3" t="s">
        <v>28</v>
      </c>
      <c r="C19" s="3">
        <v>180</v>
      </c>
      <c r="D19" s="3">
        <v>9.8699999999999992</v>
      </c>
      <c r="E19" s="3">
        <v>7.61</v>
      </c>
      <c r="F19" s="3">
        <v>43.12</v>
      </c>
      <c r="G19" s="3">
        <v>280.5</v>
      </c>
      <c r="H19" s="3">
        <v>0.26</v>
      </c>
      <c r="I19" s="3">
        <v>0.14000000000000001</v>
      </c>
      <c r="J19" s="3">
        <v>23.02</v>
      </c>
      <c r="K19" s="3">
        <v>0.11</v>
      </c>
      <c r="L19" s="3">
        <v>0</v>
      </c>
      <c r="M19" s="3">
        <v>180</v>
      </c>
      <c r="N19" s="3">
        <v>263</v>
      </c>
      <c r="O19" s="3">
        <v>57</v>
      </c>
      <c r="P19" s="3">
        <v>144</v>
      </c>
      <c r="Q19" s="3">
        <v>217</v>
      </c>
      <c r="R19" s="3">
        <v>4.8</v>
      </c>
      <c r="S19" s="3">
        <v>26.73</v>
      </c>
      <c r="T19" s="3">
        <v>4.3</v>
      </c>
      <c r="U19" s="3">
        <v>19.27</v>
      </c>
    </row>
    <row r="20" spans="1:21" ht="29.25" customHeight="1">
      <c r="A20" s="7" t="s">
        <v>125</v>
      </c>
      <c r="B20" s="21" t="s">
        <v>139</v>
      </c>
      <c r="C20" s="35" t="s">
        <v>142</v>
      </c>
      <c r="D20" s="3">
        <v>10.81</v>
      </c>
      <c r="E20" s="3">
        <v>10.4</v>
      </c>
      <c r="F20" s="3">
        <v>8.42</v>
      </c>
      <c r="G20" s="3">
        <v>168.9</v>
      </c>
      <c r="H20" s="3">
        <v>0</v>
      </c>
      <c r="I20" s="3">
        <v>0</v>
      </c>
      <c r="J20" s="3">
        <v>38.450000000000003</v>
      </c>
      <c r="K20" s="3">
        <v>0.01</v>
      </c>
      <c r="L20" s="3">
        <v>1.79</v>
      </c>
      <c r="M20" s="3">
        <v>3</v>
      </c>
      <c r="N20" s="3">
        <v>43</v>
      </c>
      <c r="O20" s="3">
        <v>45.75</v>
      </c>
      <c r="P20" s="3">
        <v>35.130000000000003</v>
      </c>
      <c r="Q20" s="3">
        <v>109</v>
      </c>
      <c r="R20" s="3">
        <v>1.6</v>
      </c>
      <c r="S20" s="3">
        <v>0</v>
      </c>
      <c r="T20" s="3">
        <v>0</v>
      </c>
      <c r="U20" s="3">
        <v>0</v>
      </c>
    </row>
    <row r="21" spans="1:21" ht="21" customHeight="1">
      <c r="A21" s="3" t="s">
        <v>29</v>
      </c>
      <c r="B21" s="3" t="s">
        <v>30</v>
      </c>
      <c r="C21" s="3">
        <v>200</v>
      </c>
      <c r="D21" s="3">
        <v>1.6</v>
      </c>
      <c r="E21" s="3">
        <v>1.1000000000000001</v>
      </c>
      <c r="F21" s="3">
        <v>8.6</v>
      </c>
      <c r="G21" s="3">
        <v>50.9</v>
      </c>
      <c r="H21" s="3">
        <v>0.01</v>
      </c>
      <c r="I21" s="3">
        <v>7.0000000000000007E-2</v>
      </c>
      <c r="J21" s="3">
        <v>6.9</v>
      </c>
      <c r="K21" s="3">
        <v>0</v>
      </c>
      <c r="L21" s="3">
        <v>0.3</v>
      </c>
      <c r="M21" s="3">
        <v>19.68</v>
      </c>
      <c r="N21" s="3">
        <v>81.349999999999994</v>
      </c>
      <c r="O21" s="3">
        <v>103.48</v>
      </c>
      <c r="P21" s="3">
        <v>9.92</v>
      </c>
      <c r="Q21" s="3">
        <v>46.33</v>
      </c>
      <c r="R21" s="3">
        <v>0.78</v>
      </c>
      <c r="S21" s="3">
        <v>4.5</v>
      </c>
      <c r="T21" s="3">
        <v>0.88</v>
      </c>
      <c r="U21" s="3">
        <v>10</v>
      </c>
    </row>
    <row r="22" spans="1:21" ht="21" customHeight="1">
      <c r="A22" s="3" t="s">
        <v>31</v>
      </c>
      <c r="B22" s="3" t="s">
        <v>32</v>
      </c>
      <c r="C22" s="3">
        <v>30</v>
      </c>
      <c r="D22" s="3">
        <v>2.2999999999999998</v>
      </c>
      <c r="E22" s="3">
        <v>0.2</v>
      </c>
      <c r="F22" s="3">
        <v>14.8</v>
      </c>
      <c r="G22" s="3">
        <v>70.3</v>
      </c>
      <c r="H22" s="3">
        <v>0.03</v>
      </c>
      <c r="I22" s="3">
        <v>0.01</v>
      </c>
      <c r="J22" s="3">
        <v>0</v>
      </c>
      <c r="K22" s="3">
        <v>0</v>
      </c>
      <c r="L22" s="3">
        <v>0</v>
      </c>
      <c r="M22" s="3">
        <v>149.69999999999999</v>
      </c>
      <c r="N22" s="3">
        <v>27.9</v>
      </c>
      <c r="O22" s="3">
        <v>6</v>
      </c>
      <c r="P22" s="3">
        <v>4.2</v>
      </c>
      <c r="Q22" s="3">
        <v>19.5</v>
      </c>
      <c r="R22" s="3">
        <v>0.33</v>
      </c>
      <c r="S22" s="3">
        <v>0.96</v>
      </c>
      <c r="T22" s="3">
        <v>1.8</v>
      </c>
      <c r="U22" s="3">
        <v>4.3499999999999996</v>
      </c>
    </row>
    <row r="23" spans="1:21" ht="21" customHeight="1">
      <c r="A23" s="3" t="s">
        <v>31</v>
      </c>
      <c r="B23" s="3" t="s">
        <v>33</v>
      </c>
      <c r="C23" s="3">
        <v>20</v>
      </c>
      <c r="D23" s="3">
        <v>1.3</v>
      </c>
      <c r="E23" s="3">
        <v>0.2</v>
      </c>
      <c r="F23" s="3">
        <v>6.7</v>
      </c>
      <c r="G23" s="3">
        <v>34.200000000000003</v>
      </c>
      <c r="H23" s="3">
        <v>0.04</v>
      </c>
      <c r="I23" s="3">
        <v>0.02</v>
      </c>
      <c r="J23" s="3">
        <v>0</v>
      </c>
      <c r="K23" s="3">
        <v>0</v>
      </c>
      <c r="L23" s="3">
        <v>0</v>
      </c>
      <c r="M23" s="3">
        <v>122</v>
      </c>
      <c r="N23" s="3">
        <v>49</v>
      </c>
      <c r="O23" s="3">
        <v>7</v>
      </c>
      <c r="P23" s="3">
        <v>9.4</v>
      </c>
      <c r="Q23" s="3">
        <v>31.6</v>
      </c>
      <c r="R23" s="3">
        <v>0.78</v>
      </c>
      <c r="S23" s="3">
        <v>0</v>
      </c>
      <c r="T23" s="3">
        <v>6.18</v>
      </c>
      <c r="U23" s="3">
        <v>0</v>
      </c>
    </row>
    <row r="24" spans="1:21" ht="21" customHeight="1">
      <c r="A24" s="3"/>
      <c r="B24" s="2" t="s">
        <v>34</v>
      </c>
      <c r="C24" s="2">
        <v>600</v>
      </c>
      <c r="D24" s="2">
        <f t="shared" ref="D24:U24" si="0">SUM(D18:D23)</f>
        <v>26.380000000000003</v>
      </c>
      <c r="E24" s="2">
        <f t="shared" si="0"/>
        <v>25.61</v>
      </c>
      <c r="F24" s="2">
        <f t="shared" si="0"/>
        <v>85.94</v>
      </c>
      <c r="G24" s="2">
        <f t="shared" si="0"/>
        <v>679.1</v>
      </c>
      <c r="H24" s="2">
        <f t="shared" si="0"/>
        <v>0.37000000000000005</v>
      </c>
      <c r="I24" s="2">
        <f t="shared" si="0"/>
        <v>0.27</v>
      </c>
      <c r="J24" s="2">
        <f t="shared" si="0"/>
        <v>801.27</v>
      </c>
      <c r="K24" s="2">
        <f t="shared" si="0"/>
        <v>0.12</v>
      </c>
      <c r="L24" s="2">
        <f t="shared" si="0"/>
        <v>5.72</v>
      </c>
      <c r="M24" s="2">
        <f t="shared" si="0"/>
        <v>564.17000000000007</v>
      </c>
      <c r="N24" s="2">
        <f t="shared" si="0"/>
        <v>587.51</v>
      </c>
      <c r="O24" s="2">
        <f t="shared" si="0"/>
        <v>232.73000000000002</v>
      </c>
      <c r="P24" s="2">
        <f t="shared" si="0"/>
        <v>218.21999999999997</v>
      </c>
      <c r="Q24" s="2">
        <f t="shared" si="0"/>
        <v>445.81</v>
      </c>
      <c r="R24" s="2">
        <f t="shared" si="0"/>
        <v>8.9499999999999993</v>
      </c>
      <c r="S24" s="2">
        <f t="shared" si="0"/>
        <v>42.38</v>
      </c>
      <c r="T24" s="2">
        <f t="shared" si="0"/>
        <v>13.25</v>
      </c>
      <c r="U24" s="2">
        <f t="shared" si="0"/>
        <v>55.190000000000005</v>
      </c>
    </row>
    <row r="25" spans="1:21" ht="21" customHeight="1">
      <c r="A25" s="24"/>
      <c r="B25" s="25" t="s">
        <v>35</v>
      </c>
      <c r="C25" s="25">
        <f t="shared" ref="C25:U25" si="1">C24+C16</f>
        <v>775</v>
      </c>
      <c r="D25" s="25">
        <f t="shared" si="1"/>
        <v>28.78</v>
      </c>
      <c r="E25" s="25">
        <f t="shared" si="1"/>
        <v>25.91</v>
      </c>
      <c r="F25" s="25">
        <f t="shared" si="1"/>
        <v>104.74</v>
      </c>
      <c r="G25" s="25">
        <f t="shared" si="1"/>
        <v>766.1</v>
      </c>
      <c r="H25" s="25">
        <f t="shared" si="1"/>
        <v>0.42000000000000004</v>
      </c>
      <c r="I25" s="25">
        <f t="shared" si="1"/>
        <v>0.29000000000000004</v>
      </c>
      <c r="J25" s="25">
        <f t="shared" si="1"/>
        <v>801.56</v>
      </c>
      <c r="K25" s="25">
        <f t="shared" si="1"/>
        <v>0.12</v>
      </c>
      <c r="L25" s="25">
        <f t="shared" si="1"/>
        <v>6.59</v>
      </c>
      <c r="M25" s="25">
        <f t="shared" si="1"/>
        <v>686.12000000000012</v>
      </c>
      <c r="N25" s="25">
        <f t="shared" si="1"/>
        <v>647.17999999999995</v>
      </c>
      <c r="O25" s="25">
        <f t="shared" si="1"/>
        <v>288.98</v>
      </c>
      <c r="P25" s="25">
        <f t="shared" si="1"/>
        <v>230.83999999999997</v>
      </c>
      <c r="Q25" s="25">
        <f t="shared" si="1"/>
        <v>476.4</v>
      </c>
      <c r="R25" s="25">
        <f t="shared" si="1"/>
        <v>10.11</v>
      </c>
      <c r="S25" s="25">
        <f t="shared" si="1"/>
        <v>42.39</v>
      </c>
      <c r="T25" s="25">
        <f t="shared" si="1"/>
        <v>13.27</v>
      </c>
      <c r="U25" s="25">
        <f t="shared" si="1"/>
        <v>55.720000000000006</v>
      </c>
    </row>
    <row r="26" spans="1:21" ht="21" customHeight="1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20"/>
      <c r="U26" s="20"/>
    </row>
    <row r="27" spans="1:21" ht="18.75">
      <c r="A27" s="61" t="s">
        <v>95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</row>
    <row r="28" spans="1:21" ht="15.75">
      <c r="A28" s="56" t="s">
        <v>0</v>
      </c>
      <c r="B28" s="56" t="s">
        <v>108</v>
      </c>
      <c r="C28" s="69" t="s">
        <v>1</v>
      </c>
      <c r="D28" s="71" t="s">
        <v>109</v>
      </c>
      <c r="E28" s="72"/>
      <c r="F28" s="73"/>
      <c r="G28" s="63" t="s">
        <v>5</v>
      </c>
      <c r="H28" s="68" t="s">
        <v>106</v>
      </c>
      <c r="I28" s="68"/>
      <c r="J28" s="68"/>
      <c r="K28" s="68"/>
      <c r="L28" s="68"/>
      <c r="M28" s="68" t="s">
        <v>107</v>
      </c>
      <c r="N28" s="68"/>
      <c r="O28" s="68"/>
      <c r="P28" s="68"/>
      <c r="Q28" s="68"/>
      <c r="R28" s="68"/>
      <c r="S28" s="68"/>
      <c r="T28" s="68"/>
      <c r="U28" s="68"/>
    </row>
    <row r="29" spans="1:21" ht="30">
      <c r="A29" s="56"/>
      <c r="B29" s="56"/>
      <c r="C29" s="70"/>
      <c r="D29" s="29" t="s">
        <v>2</v>
      </c>
      <c r="E29" s="30" t="s">
        <v>3</v>
      </c>
      <c r="F29" s="30" t="s">
        <v>4</v>
      </c>
      <c r="G29" s="64"/>
      <c r="H29" s="37" t="s">
        <v>6</v>
      </c>
      <c r="I29" s="37" t="s">
        <v>7</v>
      </c>
      <c r="J29" s="37" t="s">
        <v>8</v>
      </c>
      <c r="K29" s="37" t="s">
        <v>9</v>
      </c>
      <c r="L29" s="37" t="s">
        <v>10</v>
      </c>
      <c r="M29" s="37" t="s">
        <v>11</v>
      </c>
      <c r="N29" s="37" t="s">
        <v>12</v>
      </c>
      <c r="O29" s="37" t="s">
        <v>13</v>
      </c>
      <c r="P29" s="37" t="s">
        <v>14</v>
      </c>
      <c r="Q29" s="37" t="s">
        <v>15</v>
      </c>
      <c r="R29" s="37" t="s">
        <v>16</v>
      </c>
      <c r="S29" s="37" t="s">
        <v>17</v>
      </c>
      <c r="T29" s="37" t="s">
        <v>18</v>
      </c>
      <c r="U29" s="37" t="s">
        <v>19</v>
      </c>
    </row>
    <row r="30" spans="1:21">
      <c r="A30" s="2"/>
      <c r="B30" s="2"/>
      <c r="C30" s="37" t="s">
        <v>20</v>
      </c>
      <c r="D30" s="37" t="s">
        <v>20</v>
      </c>
      <c r="E30" s="37" t="s">
        <v>20</v>
      </c>
      <c r="F30" s="37" t="s">
        <v>20</v>
      </c>
      <c r="G30" s="37" t="s">
        <v>21</v>
      </c>
      <c r="H30" s="37" t="s">
        <v>22</v>
      </c>
      <c r="I30" s="37" t="s">
        <v>22</v>
      </c>
      <c r="J30" s="37" t="s">
        <v>23</v>
      </c>
      <c r="K30" s="37" t="s">
        <v>24</v>
      </c>
      <c r="L30" s="37" t="s">
        <v>22</v>
      </c>
      <c r="M30" s="37" t="s">
        <v>22</v>
      </c>
      <c r="N30" s="37" t="s">
        <v>22</v>
      </c>
      <c r="O30" s="37" t="s">
        <v>22</v>
      </c>
      <c r="P30" s="37" t="s">
        <v>22</v>
      </c>
      <c r="Q30" s="37" t="s">
        <v>22</v>
      </c>
      <c r="R30" s="37" t="s">
        <v>22</v>
      </c>
      <c r="S30" s="37" t="s">
        <v>24</v>
      </c>
      <c r="T30" s="37" t="s">
        <v>24</v>
      </c>
      <c r="U30" s="37" t="s">
        <v>24</v>
      </c>
    </row>
    <row r="31" spans="1:21">
      <c r="A31" s="3"/>
      <c r="B31" s="4" t="s">
        <v>36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>
      <c r="A32" s="3"/>
      <c r="B32" s="2" t="s">
        <v>120</v>
      </c>
      <c r="C32" s="6" t="s">
        <v>128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21" customHeight="1">
      <c r="A33" s="3" t="s">
        <v>86</v>
      </c>
      <c r="B33" s="3" t="s">
        <v>87</v>
      </c>
      <c r="C33" s="3">
        <v>150</v>
      </c>
      <c r="D33" s="3">
        <v>6.1</v>
      </c>
      <c r="E33" s="3">
        <v>6.9</v>
      </c>
      <c r="F33" s="3">
        <v>29</v>
      </c>
      <c r="G33" s="3">
        <v>202.7</v>
      </c>
      <c r="H33" s="3">
        <v>0.1</v>
      </c>
      <c r="I33" s="3">
        <v>0.13</v>
      </c>
      <c r="J33" s="3">
        <v>30.74</v>
      </c>
      <c r="K33" s="3">
        <v>0.1</v>
      </c>
      <c r="L33" s="3">
        <v>0.41</v>
      </c>
      <c r="M33" s="3">
        <v>256.57</v>
      </c>
      <c r="N33" s="3">
        <v>169.91</v>
      </c>
      <c r="O33" s="3">
        <v>113.68</v>
      </c>
      <c r="P33" s="3">
        <v>29.4</v>
      </c>
      <c r="Q33" s="3">
        <v>154.74</v>
      </c>
      <c r="R33" s="3">
        <v>1.64</v>
      </c>
      <c r="S33" s="3">
        <v>37.159999999999997</v>
      </c>
      <c r="T33" s="3">
        <v>24.8</v>
      </c>
      <c r="U33" s="3">
        <v>16.11</v>
      </c>
    </row>
    <row r="34" spans="1:21" ht="21" customHeight="1">
      <c r="A34" s="3" t="s">
        <v>88</v>
      </c>
      <c r="B34" s="3" t="s">
        <v>89</v>
      </c>
      <c r="C34" s="3">
        <v>150</v>
      </c>
      <c r="D34" s="3">
        <v>0.1</v>
      </c>
      <c r="E34" s="3">
        <v>0</v>
      </c>
      <c r="F34" s="3">
        <v>0</v>
      </c>
      <c r="G34" s="3">
        <v>1.1000000000000001</v>
      </c>
      <c r="H34" s="3">
        <v>0</v>
      </c>
      <c r="I34" s="3">
        <v>0.01</v>
      </c>
      <c r="J34" s="3">
        <v>0.23</v>
      </c>
      <c r="K34" s="3">
        <v>0</v>
      </c>
      <c r="L34" s="3">
        <v>0.03</v>
      </c>
      <c r="M34" s="3">
        <v>0.47</v>
      </c>
      <c r="N34" s="3">
        <v>15.44</v>
      </c>
      <c r="O34" s="3">
        <v>49.47</v>
      </c>
      <c r="P34" s="3">
        <v>2.87</v>
      </c>
      <c r="Q34" s="3">
        <v>5.38</v>
      </c>
      <c r="R34" s="3">
        <v>0.54</v>
      </c>
      <c r="S34" s="3">
        <v>0</v>
      </c>
      <c r="T34" s="3">
        <v>0</v>
      </c>
      <c r="U34" s="3">
        <v>0</v>
      </c>
    </row>
    <row r="35" spans="1:21" ht="21" customHeight="1">
      <c r="A35" s="3"/>
      <c r="B35" s="2" t="s">
        <v>121</v>
      </c>
      <c r="C35" s="2">
        <v>300</v>
      </c>
      <c r="D35" s="2">
        <v>6.2</v>
      </c>
      <c r="E35" s="2">
        <v>6.9</v>
      </c>
      <c r="F35" s="2">
        <v>29</v>
      </c>
      <c r="G35" s="2">
        <v>203.8</v>
      </c>
      <c r="H35" s="2">
        <v>0.1</v>
      </c>
      <c r="I35" s="2">
        <v>0.14000000000000001</v>
      </c>
      <c r="J35" s="2">
        <v>30.97</v>
      </c>
      <c r="K35" s="2">
        <v>0.1</v>
      </c>
      <c r="L35" s="2">
        <v>0.44</v>
      </c>
      <c r="M35" s="2">
        <v>257.04000000000002</v>
      </c>
      <c r="N35" s="2">
        <v>185.35</v>
      </c>
      <c r="O35" s="2">
        <v>163.15</v>
      </c>
      <c r="P35" s="2">
        <v>32.270000000000003</v>
      </c>
      <c r="Q35" s="2">
        <v>160.12</v>
      </c>
      <c r="R35" s="2">
        <v>2.1800000000000002</v>
      </c>
      <c r="S35" s="2">
        <v>37.159999999999997</v>
      </c>
      <c r="T35" s="2">
        <v>24.8</v>
      </c>
      <c r="U35" s="2">
        <v>16.11</v>
      </c>
    </row>
    <row r="36" spans="1:21" ht="21" customHeight="1">
      <c r="A36" s="3"/>
      <c r="B36" s="2" t="s">
        <v>119</v>
      </c>
      <c r="C36" s="6" t="s">
        <v>128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28.5" customHeight="1">
      <c r="A37" s="3" t="s">
        <v>37</v>
      </c>
      <c r="B37" s="21" t="s">
        <v>79</v>
      </c>
      <c r="C37" s="3">
        <v>60</v>
      </c>
      <c r="D37" s="3">
        <v>1.5</v>
      </c>
      <c r="E37" s="3">
        <v>6.1</v>
      </c>
      <c r="F37" s="3">
        <v>6.2</v>
      </c>
      <c r="G37" s="3">
        <v>85.8</v>
      </c>
      <c r="H37" s="3">
        <v>0.03</v>
      </c>
      <c r="I37" s="3">
        <v>0.04</v>
      </c>
      <c r="J37" s="3">
        <v>122.25</v>
      </c>
      <c r="K37" s="3">
        <v>0</v>
      </c>
      <c r="L37" s="3">
        <v>34.78</v>
      </c>
      <c r="M37" s="3">
        <v>88.69</v>
      </c>
      <c r="N37" s="3">
        <v>247.73</v>
      </c>
      <c r="O37" s="3">
        <v>40.39</v>
      </c>
      <c r="P37" s="3">
        <v>15.18</v>
      </c>
      <c r="Q37" s="3">
        <v>30.31</v>
      </c>
      <c r="R37" s="3">
        <v>0.55000000000000004</v>
      </c>
      <c r="S37" s="3">
        <v>10.73</v>
      </c>
      <c r="T37" s="3">
        <v>0.26</v>
      </c>
      <c r="U37" s="3">
        <v>12.66</v>
      </c>
    </row>
    <row r="38" spans="1:21" ht="21" customHeight="1">
      <c r="A38" s="3" t="s">
        <v>38</v>
      </c>
      <c r="B38" s="3" t="s">
        <v>39</v>
      </c>
      <c r="C38" s="35" t="s">
        <v>130</v>
      </c>
      <c r="D38" s="3">
        <v>23.05</v>
      </c>
      <c r="E38" s="3">
        <v>7.74</v>
      </c>
      <c r="F38" s="3">
        <v>19.27</v>
      </c>
      <c r="G38" s="3">
        <v>239</v>
      </c>
      <c r="H38" s="3">
        <v>0.15</v>
      </c>
      <c r="I38" s="3">
        <v>0.12</v>
      </c>
      <c r="J38" s="3">
        <v>285.64</v>
      </c>
      <c r="K38" s="3">
        <v>0</v>
      </c>
      <c r="L38" s="3">
        <v>13</v>
      </c>
      <c r="M38" s="3">
        <v>310</v>
      </c>
      <c r="N38" s="3">
        <v>812</v>
      </c>
      <c r="O38" s="3">
        <v>34</v>
      </c>
      <c r="P38" s="3">
        <v>102</v>
      </c>
      <c r="Q38" s="3">
        <v>213</v>
      </c>
      <c r="R38" s="3">
        <v>2.2999999999999998</v>
      </c>
      <c r="S38" s="3">
        <v>47.26</v>
      </c>
      <c r="T38" s="3">
        <v>18.7</v>
      </c>
      <c r="U38" s="3">
        <v>172</v>
      </c>
    </row>
    <row r="39" spans="1:21" ht="21" customHeight="1">
      <c r="A39" s="3" t="s">
        <v>40</v>
      </c>
      <c r="B39" s="3" t="s">
        <v>41</v>
      </c>
      <c r="C39" s="3">
        <v>200</v>
      </c>
      <c r="D39" s="3">
        <v>4.7</v>
      </c>
      <c r="E39" s="3">
        <v>3.5</v>
      </c>
      <c r="F39" s="3">
        <v>12.5</v>
      </c>
      <c r="G39" s="3">
        <v>100.4</v>
      </c>
      <c r="H39" s="3">
        <v>0.04</v>
      </c>
      <c r="I39" s="3">
        <v>0.16</v>
      </c>
      <c r="J39" s="3">
        <v>17.25</v>
      </c>
      <c r="K39" s="3">
        <v>0</v>
      </c>
      <c r="L39" s="3">
        <v>0.68</v>
      </c>
      <c r="M39" s="3">
        <v>49.95</v>
      </c>
      <c r="N39" s="3">
        <v>220.33</v>
      </c>
      <c r="O39" s="3">
        <v>167.68</v>
      </c>
      <c r="P39" s="3">
        <v>34.32</v>
      </c>
      <c r="Q39" s="3">
        <v>130.28</v>
      </c>
      <c r="R39" s="3">
        <v>1.0900000000000001</v>
      </c>
      <c r="S39" s="3">
        <v>11.7</v>
      </c>
      <c r="T39" s="3">
        <v>2.29</v>
      </c>
      <c r="U39" s="3">
        <v>38.25</v>
      </c>
    </row>
    <row r="40" spans="1:21" ht="21" customHeight="1">
      <c r="A40" s="3" t="s">
        <v>150</v>
      </c>
      <c r="B40" s="3" t="s">
        <v>151</v>
      </c>
      <c r="C40" s="3">
        <v>50</v>
      </c>
      <c r="D40" s="3">
        <v>3.9</v>
      </c>
      <c r="E40" s="3">
        <v>3.37</v>
      </c>
      <c r="F40" s="3">
        <v>25.37</v>
      </c>
      <c r="G40" s="3">
        <v>147.4</v>
      </c>
      <c r="H40" s="3">
        <v>0.04</v>
      </c>
      <c r="I40" s="3">
        <v>0.02</v>
      </c>
      <c r="J40" s="3">
        <v>15.93</v>
      </c>
      <c r="K40" s="3">
        <v>0.12</v>
      </c>
      <c r="L40" s="3">
        <v>0</v>
      </c>
      <c r="M40" s="3">
        <v>200</v>
      </c>
      <c r="N40" s="3">
        <v>41</v>
      </c>
      <c r="O40" s="3">
        <v>14</v>
      </c>
      <c r="P40" s="3">
        <v>5</v>
      </c>
      <c r="Q40" s="3">
        <v>33</v>
      </c>
      <c r="R40" s="3">
        <v>0.5</v>
      </c>
      <c r="S40" s="3">
        <v>27.814</v>
      </c>
      <c r="T40" s="3">
        <v>2.6</v>
      </c>
      <c r="U40" s="3">
        <v>9.19</v>
      </c>
    </row>
    <row r="41" spans="1:21" ht="21" customHeight="1">
      <c r="A41" s="3" t="s">
        <v>31</v>
      </c>
      <c r="B41" s="3" t="s">
        <v>32</v>
      </c>
      <c r="C41" s="3">
        <v>30</v>
      </c>
      <c r="D41" s="3">
        <v>2.2999999999999998</v>
      </c>
      <c r="E41" s="3">
        <v>0.2</v>
      </c>
      <c r="F41" s="3">
        <v>14.8</v>
      </c>
      <c r="G41" s="3">
        <v>70.3</v>
      </c>
      <c r="H41" s="3">
        <v>0.03</v>
      </c>
      <c r="I41" s="3">
        <v>0.01</v>
      </c>
      <c r="J41" s="3">
        <v>0</v>
      </c>
      <c r="K41" s="3">
        <v>0</v>
      </c>
      <c r="L41" s="3">
        <v>0</v>
      </c>
      <c r="M41" s="3">
        <v>149.69999999999999</v>
      </c>
      <c r="N41" s="3">
        <v>27.9</v>
      </c>
      <c r="O41" s="3">
        <v>6</v>
      </c>
      <c r="P41" s="3">
        <v>4.2</v>
      </c>
      <c r="Q41" s="3">
        <v>19.5</v>
      </c>
      <c r="R41" s="3">
        <v>0.33</v>
      </c>
      <c r="S41" s="3">
        <v>0.96</v>
      </c>
      <c r="T41" s="3">
        <v>1.8</v>
      </c>
      <c r="U41" s="3">
        <v>4.3499999999999996</v>
      </c>
    </row>
    <row r="42" spans="1:21" ht="21" customHeight="1">
      <c r="A42" s="3" t="s">
        <v>31</v>
      </c>
      <c r="B42" s="3" t="s">
        <v>33</v>
      </c>
      <c r="C42" s="3">
        <v>20</v>
      </c>
      <c r="D42" s="3">
        <v>1.3</v>
      </c>
      <c r="E42" s="3">
        <v>0.2</v>
      </c>
      <c r="F42" s="3">
        <v>6.7</v>
      </c>
      <c r="G42" s="3">
        <v>34.200000000000003</v>
      </c>
      <c r="H42" s="3">
        <v>0.04</v>
      </c>
      <c r="I42" s="3">
        <v>0.02</v>
      </c>
      <c r="J42" s="3">
        <v>0</v>
      </c>
      <c r="K42" s="3">
        <v>0</v>
      </c>
      <c r="L42" s="3">
        <v>0</v>
      </c>
      <c r="M42" s="3">
        <v>122</v>
      </c>
      <c r="N42" s="3">
        <v>49</v>
      </c>
      <c r="O42" s="3">
        <v>7</v>
      </c>
      <c r="P42" s="3">
        <v>9.4</v>
      </c>
      <c r="Q42" s="3">
        <v>31.6</v>
      </c>
      <c r="R42" s="3">
        <v>0.78</v>
      </c>
      <c r="S42" s="3">
        <v>0</v>
      </c>
      <c r="T42" s="3">
        <v>6.18</v>
      </c>
      <c r="U42" s="3">
        <v>0</v>
      </c>
    </row>
    <row r="43" spans="1:21" ht="21" customHeight="1">
      <c r="A43" s="3"/>
      <c r="B43" s="2" t="s">
        <v>34</v>
      </c>
      <c r="C43" s="2">
        <v>580</v>
      </c>
      <c r="D43" s="2">
        <f>SUM(D37:D42)</f>
        <v>36.749999999999993</v>
      </c>
      <c r="E43" s="2">
        <f t="shared" ref="E43:U43" si="2">SUM(E37:E42)</f>
        <v>21.11</v>
      </c>
      <c r="F43" s="2">
        <f t="shared" si="2"/>
        <v>84.84</v>
      </c>
      <c r="G43" s="2">
        <f t="shared" si="2"/>
        <v>677.1</v>
      </c>
      <c r="H43" s="2">
        <f t="shared" si="2"/>
        <v>0.33</v>
      </c>
      <c r="I43" s="2">
        <f t="shared" si="2"/>
        <v>0.37000000000000005</v>
      </c>
      <c r="J43" s="2">
        <f t="shared" si="2"/>
        <v>441.07</v>
      </c>
      <c r="K43" s="2">
        <f t="shared" si="2"/>
        <v>0.12</v>
      </c>
      <c r="L43" s="2">
        <f t="shared" si="2"/>
        <v>48.46</v>
      </c>
      <c r="M43" s="2">
        <f t="shared" si="2"/>
        <v>920.33999999999992</v>
      </c>
      <c r="N43" s="2">
        <f t="shared" si="2"/>
        <v>1397.96</v>
      </c>
      <c r="O43" s="2">
        <f t="shared" si="2"/>
        <v>269.07</v>
      </c>
      <c r="P43" s="2">
        <f t="shared" si="2"/>
        <v>170.1</v>
      </c>
      <c r="Q43" s="2">
        <f t="shared" si="2"/>
        <v>457.69000000000005</v>
      </c>
      <c r="R43" s="2">
        <f t="shared" si="2"/>
        <v>5.55</v>
      </c>
      <c r="S43" s="2">
        <f t="shared" si="2"/>
        <v>98.463999999999984</v>
      </c>
      <c r="T43" s="2">
        <f t="shared" si="2"/>
        <v>31.830000000000002</v>
      </c>
      <c r="U43" s="2">
        <f t="shared" si="2"/>
        <v>236.45</v>
      </c>
    </row>
    <row r="44" spans="1:21" ht="21" customHeight="1">
      <c r="A44" s="3"/>
      <c r="B44" s="5" t="s">
        <v>35</v>
      </c>
      <c r="C44" s="5">
        <f t="shared" ref="C44:U44" si="3">C43+C35</f>
        <v>880</v>
      </c>
      <c r="D44" s="5">
        <f t="shared" si="3"/>
        <v>42.949999999999996</v>
      </c>
      <c r="E44" s="5">
        <f t="shared" si="3"/>
        <v>28.009999999999998</v>
      </c>
      <c r="F44" s="5">
        <f t="shared" si="3"/>
        <v>113.84</v>
      </c>
      <c r="G44" s="5">
        <f t="shared" si="3"/>
        <v>880.90000000000009</v>
      </c>
      <c r="H44" s="5">
        <f t="shared" si="3"/>
        <v>0.43000000000000005</v>
      </c>
      <c r="I44" s="5">
        <f t="shared" si="3"/>
        <v>0.51</v>
      </c>
      <c r="J44" s="5">
        <f t="shared" si="3"/>
        <v>472.03999999999996</v>
      </c>
      <c r="K44" s="5">
        <f t="shared" si="3"/>
        <v>0.22</v>
      </c>
      <c r="L44" s="5">
        <f t="shared" si="3"/>
        <v>48.9</v>
      </c>
      <c r="M44" s="5">
        <f t="shared" si="3"/>
        <v>1177.3799999999999</v>
      </c>
      <c r="N44" s="5">
        <f t="shared" si="3"/>
        <v>1583.31</v>
      </c>
      <c r="O44" s="5">
        <f t="shared" si="3"/>
        <v>432.22</v>
      </c>
      <c r="P44" s="5">
        <f t="shared" si="3"/>
        <v>202.37</v>
      </c>
      <c r="Q44" s="5">
        <f t="shared" si="3"/>
        <v>617.81000000000006</v>
      </c>
      <c r="R44" s="5">
        <f t="shared" si="3"/>
        <v>7.73</v>
      </c>
      <c r="S44" s="5">
        <f t="shared" si="3"/>
        <v>135.62399999999997</v>
      </c>
      <c r="T44" s="5">
        <f t="shared" si="3"/>
        <v>56.63</v>
      </c>
      <c r="U44" s="5">
        <f t="shared" si="3"/>
        <v>252.56</v>
      </c>
    </row>
    <row r="45" spans="1:21" ht="21" customHeight="1">
      <c r="A45" s="11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20"/>
      <c r="U45" s="20"/>
    </row>
    <row r="46" spans="1:21" ht="18.75">
      <c r="A46" s="62" t="s">
        <v>96</v>
      </c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</row>
    <row r="47" spans="1:21" ht="15.75">
      <c r="A47" s="56" t="s">
        <v>0</v>
      </c>
      <c r="B47" s="56" t="s">
        <v>108</v>
      </c>
      <c r="C47" s="69" t="s">
        <v>1</v>
      </c>
      <c r="D47" s="71" t="s">
        <v>109</v>
      </c>
      <c r="E47" s="72"/>
      <c r="F47" s="73"/>
      <c r="G47" s="63" t="s">
        <v>5</v>
      </c>
      <c r="H47" s="68" t="s">
        <v>106</v>
      </c>
      <c r="I47" s="68"/>
      <c r="J47" s="68"/>
      <c r="K47" s="68"/>
      <c r="L47" s="68"/>
      <c r="M47" s="68" t="s">
        <v>107</v>
      </c>
      <c r="N47" s="68"/>
      <c r="O47" s="68"/>
      <c r="P47" s="68"/>
      <c r="Q47" s="68"/>
      <c r="R47" s="68"/>
      <c r="S47" s="68"/>
      <c r="T47" s="68"/>
      <c r="U47" s="68"/>
    </row>
    <row r="48" spans="1:21" ht="30">
      <c r="A48" s="56"/>
      <c r="B48" s="56"/>
      <c r="C48" s="70"/>
      <c r="D48" s="29" t="s">
        <v>2</v>
      </c>
      <c r="E48" s="30" t="s">
        <v>3</v>
      </c>
      <c r="F48" s="30" t="s">
        <v>4</v>
      </c>
      <c r="G48" s="64"/>
      <c r="H48" s="37" t="s">
        <v>6</v>
      </c>
      <c r="I48" s="37" t="s">
        <v>7</v>
      </c>
      <c r="J48" s="37" t="s">
        <v>8</v>
      </c>
      <c r="K48" s="37" t="s">
        <v>9</v>
      </c>
      <c r="L48" s="37" t="s">
        <v>10</v>
      </c>
      <c r="M48" s="37" t="s">
        <v>11</v>
      </c>
      <c r="N48" s="37" t="s">
        <v>12</v>
      </c>
      <c r="O48" s="37" t="s">
        <v>13</v>
      </c>
      <c r="P48" s="37" t="s">
        <v>14</v>
      </c>
      <c r="Q48" s="37" t="s">
        <v>15</v>
      </c>
      <c r="R48" s="37" t="s">
        <v>16</v>
      </c>
      <c r="S48" s="37" t="s">
        <v>17</v>
      </c>
      <c r="T48" s="37" t="s">
        <v>18</v>
      </c>
      <c r="U48" s="37" t="s">
        <v>19</v>
      </c>
    </row>
    <row r="49" spans="1:21">
      <c r="A49" s="2"/>
      <c r="B49" s="2"/>
      <c r="C49" s="37" t="s">
        <v>20</v>
      </c>
      <c r="D49" s="37" t="s">
        <v>20</v>
      </c>
      <c r="E49" s="37" t="s">
        <v>20</v>
      </c>
      <c r="F49" s="37" t="s">
        <v>20</v>
      </c>
      <c r="G49" s="37" t="s">
        <v>21</v>
      </c>
      <c r="H49" s="37" t="s">
        <v>22</v>
      </c>
      <c r="I49" s="37" t="s">
        <v>22</v>
      </c>
      <c r="J49" s="37" t="s">
        <v>23</v>
      </c>
      <c r="K49" s="37" t="s">
        <v>24</v>
      </c>
      <c r="L49" s="37" t="s">
        <v>22</v>
      </c>
      <c r="M49" s="37" t="s">
        <v>22</v>
      </c>
      <c r="N49" s="37" t="s">
        <v>22</v>
      </c>
      <c r="O49" s="37" t="s">
        <v>22</v>
      </c>
      <c r="P49" s="37" t="s">
        <v>22</v>
      </c>
      <c r="Q49" s="37" t="s">
        <v>22</v>
      </c>
      <c r="R49" s="37" t="s">
        <v>22</v>
      </c>
      <c r="S49" s="37" t="s">
        <v>24</v>
      </c>
      <c r="T49" s="37" t="s">
        <v>24</v>
      </c>
      <c r="U49" s="37" t="s">
        <v>24</v>
      </c>
    </row>
    <row r="50" spans="1:21">
      <c r="A50" s="3"/>
      <c r="B50" s="4" t="s">
        <v>42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>
      <c r="A51" s="3"/>
      <c r="B51" s="2" t="s">
        <v>120</v>
      </c>
      <c r="C51" s="6" t="s">
        <v>128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21" customHeight="1">
      <c r="A52" s="3" t="s">
        <v>29</v>
      </c>
      <c r="B52" s="3" t="s">
        <v>30</v>
      </c>
      <c r="C52" s="3">
        <v>150</v>
      </c>
      <c r="D52" s="3">
        <v>1.2</v>
      </c>
      <c r="E52" s="3">
        <v>0.9</v>
      </c>
      <c r="F52" s="3">
        <v>6.5</v>
      </c>
      <c r="G52" s="3">
        <v>38.200000000000003</v>
      </c>
      <c r="H52" s="3">
        <v>0.01</v>
      </c>
      <c r="I52" s="3">
        <v>0.05</v>
      </c>
      <c r="J52" s="3">
        <v>5.18</v>
      </c>
      <c r="K52" s="3">
        <v>0</v>
      </c>
      <c r="L52" s="3">
        <v>0.23</v>
      </c>
      <c r="M52" s="3">
        <v>14.76</v>
      </c>
      <c r="N52" s="3">
        <v>61.01</v>
      </c>
      <c r="O52" s="3">
        <v>77.61</v>
      </c>
      <c r="P52" s="3">
        <v>7.44</v>
      </c>
      <c r="Q52" s="3">
        <v>34.75</v>
      </c>
      <c r="R52" s="3">
        <v>0.57999999999999996</v>
      </c>
      <c r="S52" s="3">
        <v>3.38</v>
      </c>
      <c r="T52" s="3">
        <v>0.66</v>
      </c>
      <c r="U52" s="3">
        <v>7.5</v>
      </c>
    </row>
    <row r="53" spans="1:21" ht="21" customHeight="1">
      <c r="A53" s="3" t="s">
        <v>31</v>
      </c>
      <c r="B53" s="3" t="s">
        <v>85</v>
      </c>
      <c r="C53" s="3">
        <v>20</v>
      </c>
      <c r="D53" s="3">
        <v>2.2000000000000002</v>
      </c>
      <c r="E53" s="3">
        <v>0.3</v>
      </c>
      <c r="F53" s="3">
        <v>13.8</v>
      </c>
      <c r="G53" s="3">
        <v>66.099999999999994</v>
      </c>
      <c r="H53" s="3">
        <v>0.05</v>
      </c>
      <c r="I53" s="3">
        <v>0.01</v>
      </c>
      <c r="J53" s="3">
        <v>0</v>
      </c>
      <c r="K53" s="3">
        <v>0</v>
      </c>
      <c r="L53" s="3">
        <v>0</v>
      </c>
      <c r="M53" s="3">
        <v>121</v>
      </c>
      <c r="N53" s="3">
        <v>37</v>
      </c>
      <c r="O53" s="3">
        <v>6</v>
      </c>
      <c r="P53" s="3">
        <v>9.1999999999999993</v>
      </c>
      <c r="Q53" s="3">
        <v>24.2</v>
      </c>
      <c r="R53" s="3">
        <v>0.57999999999999996</v>
      </c>
      <c r="S53" s="3">
        <v>0</v>
      </c>
      <c r="T53" s="3">
        <v>0</v>
      </c>
      <c r="U53" s="3">
        <v>0</v>
      </c>
    </row>
    <row r="54" spans="1:21" ht="21" customHeight="1">
      <c r="A54" s="3"/>
      <c r="B54" s="2" t="s">
        <v>121</v>
      </c>
      <c r="C54" s="2">
        <v>170</v>
      </c>
      <c r="D54" s="2">
        <v>3.4</v>
      </c>
      <c r="E54" s="2">
        <v>1.2</v>
      </c>
      <c r="F54" s="2">
        <v>20.3</v>
      </c>
      <c r="G54" s="2">
        <v>104.3</v>
      </c>
      <c r="H54" s="2">
        <v>0.06</v>
      </c>
      <c r="I54" s="2">
        <v>0.06</v>
      </c>
      <c r="J54" s="2">
        <v>5.18</v>
      </c>
      <c r="K54" s="2">
        <v>0</v>
      </c>
      <c r="L54" s="2">
        <v>0.23</v>
      </c>
      <c r="M54" s="2">
        <v>135.76</v>
      </c>
      <c r="N54" s="2">
        <v>98.01</v>
      </c>
      <c r="O54" s="2">
        <v>83.61</v>
      </c>
      <c r="P54" s="2">
        <v>16.64</v>
      </c>
      <c r="Q54" s="2">
        <v>58.95</v>
      </c>
      <c r="R54" s="2">
        <v>1.1599999999999999</v>
      </c>
      <c r="S54" s="2">
        <v>3.38</v>
      </c>
      <c r="T54" s="2">
        <v>0.66</v>
      </c>
      <c r="U54" s="2">
        <v>7.5</v>
      </c>
    </row>
    <row r="55" spans="1:21" ht="21" customHeight="1">
      <c r="A55" s="3"/>
      <c r="B55" s="2" t="s">
        <v>119</v>
      </c>
      <c r="C55" s="6" t="s">
        <v>128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30" customHeight="1">
      <c r="A56" s="3" t="s">
        <v>43</v>
      </c>
      <c r="B56" s="21" t="s">
        <v>81</v>
      </c>
      <c r="C56" s="3">
        <v>60</v>
      </c>
      <c r="D56" s="3">
        <v>0.8</v>
      </c>
      <c r="E56" s="3">
        <v>2.7</v>
      </c>
      <c r="F56" s="3">
        <v>4.5999999999999996</v>
      </c>
      <c r="G56" s="3">
        <v>45.6</v>
      </c>
      <c r="H56" s="3">
        <v>0.01</v>
      </c>
      <c r="I56" s="3">
        <v>0.02</v>
      </c>
      <c r="J56" s="3">
        <v>0.68</v>
      </c>
      <c r="K56" s="3">
        <v>0</v>
      </c>
      <c r="L56" s="3">
        <v>2.2799999999999998</v>
      </c>
      <c r="M56" s="3">
        <v>78.77</v>
      </c>
      <c r="N56" s="3">
        <v>136.27000000000001</v>
      </c>
      <c r="O56" s="3">
        <v>19.21</v>
      </c>
      <c r="P56" s="3">
        <v>10.95</v>
      </c>
      <c r="Q56" s="3">
        <v>21.51</v>
      </c>
      <c r="R56" s="3">
        <v>0.7</v>
      </c>
      <c r="S56" s="3">
        <v>11.99</v>
      </c>
      <c r="T56" s="3">
        <v>0.35</v>
      </c>
      <c r="U56" s="3">
        <v>11.4</v>
      </c>
    </row>
    <row r="57" spans="1:21" ht="21" customHeight="1">
      <c r="A57" s="3" t="s">
        <v>44</v>
      </c>
      <c r="B57" s="3" t="s">
        <v>45</v>
      </c>
      <c r="C57" s="3">
        <v>180</v>
      </c>
      <c r="D57" s="3">
        <v>6.39</v>
      </c>
      <c r="E57" s="3">
        <v>5.91</v>
      </c>
      <c r="F57" s="3">
        <v>39.36</v>
      </c>
      <c r="G57" s="3">
        <v>236.2</v>
      </c>
      <c r="H57" s="3">
        <v>7.0000000000000007E-2</v>
      </c>
      <c r="I57" s="3">
        <v>0.03</v>
      </c>
      <c r="J57" s="3">
        <v>22.03</v>
      </c>
      <c r="K57" s="3">
        <v>0.11</v>
      </c>
      <c r="L57" s="3">
        <v>0</v>
      </c>
      <c r="M57" s="3">
        <v>179</v>
      </c>
      <c r="N57" s="3">
        <v>64</v>
      </c>
      <c r="O57" s="3">
        <v>127</v>
      </c>
      <c r="P57" s="3">
        <v>9</v>
      </c>
      <c r="Q57" s="3">
        <v>48</v>
      </c>
      <c r="R57" s="3">
        <v>0.9</v>
      </c>
      <c r="S57" s="3">
        <v>24.92</v>
      </c>
      <c r="T57" s="3">
        <v>0.1</v>
      </c>
      <c r="U57" s="3">
        <v>14.31</v>
      </c>
    </row>
    <row r="58" spans="1:21" ht="21" customHeight="1">
      <c r="A58" s="7" t="s">
        <v>152</v>
      </c>
      <c r="B58" s="7" t="s">
        <v>153</v>
      </c>
      <c r="C58" s="35">
        <v>100</v>
      </c>
      <c r="D58" s="3">
        <v>13.2</v>
      </c>
      <c r="E58" s="3">
        <v>22.84</v>
      </c>
      <c r="F58" s="3">
        <v>1.8</v>
      </c>
      <c r="G58" s="3">
        <v>247.15</v>
      </c>
      <c r="H58" s="3">
        <v>0</v>
      </c>
      <c r="I58" s="3">
        <v>0</v>
      </c>
      <c r="J58" s="3">
        <v>0.08</v>
      </c>
      <c r="K58" s="3">
        <v>0.01</v>
      </c>
      <c r="L58" s="3">
        <v>0</v>
      </c>
      <c r="M58" s="3">
        <v>0</v>
      </c>
      <c r="N58" s="3">
        <v>0</v>
      </c>
      <c r="O58" s="3">
        <v>7.44</v>
      </c>
      <c r="P58" s="3">
        <v>15.51</v>
      </c>
      <c r="Q58" s="3">
        <v>137.38999999999999</v>
      </c>
      <c r="R58" s="3">
        <v>1.74</v>
      </c>
      <c r="S58" s="3">
        <v>0</v>
      </c>
      <c r="T58" s="3">
        <v>0</v>
      </c>
      <c r="U58" s="3">
        <v>0</v>
      </c>
    </row>
    <row r="59" spans="1:21" ht="21" customHeight="1">
      <c r="A59" s="3" t="s">
        <v>48</v>
      </c>
      <c r="B59" s="3" t="s">
        <v>49</v>
      </c>
      <c r="C59" s="3">
        <v>207</v>
      </c>
      <c r="D59" s="3">
        <v>0.2</v>
      </c>
      <c r="E59" s="3">
        <v>0.1</v>
      </c>
      <c r="F59" s="3">
        <v>6.6</v>
      </c>
      <c r="G59" s="3">
        <v>27.9</v>
      </c>
      <c r="H59" s="3">
        <v>0</v>
      </c>
      <c r="I59" s="3">
        <v>0.01</v>
      </c>
      <c r="J59" s="3">
        <v>0.38</v>
      </c>
      <c r="K59" s="3">
        <v>0</v>
      </c>
      <c r="L59" s="3">
        <v>1.1599999999999999</v>
      </c>
      <c r="M59" s="3">
        <v>1.26</v>
      </c>
      <c r="N59" s="3">
        <v>30.23</v>
      </c>
      <c r="O59" s="3">
        <v>67</v>
      </c>
      <c r="P59" s="3">
        <v>4.5599999999999996</v>
      </c>
      <c r="Q59" s="3">
        <v>8.52</v>
      </c>
      <c r="R59" s="3">
        <v>0.77</v>
      </c>
      <c r="S59" s="3">
        <v>0.01</v>
      </c>
      <c r="T59" s="3">
        <v>0.02</v>
      </c>
      <c r="U59" s="3">
        <v>0.7</v>
      </c>
    </row>
    <row r="60" spans="1:21" ht="21" customHeight="1">
      <c r="A60" s="3" t="s">
        <v>31</v>
      </c>
      <c r="B60" s="3" t="s">
        <v>33</v>
      </c>
      <c r="C60" s="3">
        <v>20</v>
      </c>
      <c r="D60" s="3">
        <v>1.3</v>
      </c>
      <c r="E60" s="3">
        <v>0.2</v>
      </c>
      <c r="F60" s="3">
        <v>6.7</v>
      </c>
      <c r="G60" s="3">
        <v>34.200000000000003</v>
      </c>
      <c r="H60" s="3">
        <v>0.04</v>
      </c>
      <c r="I60" s="3">
        <v>0.02</v>
      </c>
      <c r="J60" s="3">
        <v>0</v>
      </c>
      <c r="K60" s="3">
        <v>0</v>
      </c>
      <c r="L60" s="3">
        <v>0</v>
      </c>
      <c r="M60" s="3">
        <v>122</v>
      </c>
      <c r="N60" s="3">
        <v>49</v>
      </c>
      <c r="O60" s="3">
        <v>7</v>
      </c>
      <c r="P60" s="3">
        <v>9.4</v>
      </c>
      <c r="Q60" s="3">
        <v>31.6</v>
      </c>
      <c r="R60" s="3">
        <v>0.78</v>
      </c>
      <c r="S60" s="3">
        <v>0</v>
      </c>
      <c r="T60" s="3">
        <v>6.18</v>
      </c>
      <c r="U60" s="3">
        <v>0</v>
      </c>
    </row>
    <row r="61" spans="1:21" ht="21" customHeight="1">
      <c r="A61" s="3" t="s">
        <v>31</v>
      </c>
      <c r="B61" s="3" t="s">
        <v>32</v>
      </c>
      <c r="C61" s="3">
        <v>30</v>
      </c>
      <c r="D61" s="3">
        <v>2.2999999999999998</v>
      </c>
      <c r="E61" s="3">
        <v>0.2</v>
      </c>
      <c r="F61" s="3">
        <v>14.8</v>
      </c>
      <c r="G61" s="3">
        <v>70.3</v>
      </c>
      <c r="H61" s="3">
        <v>0.03</v>
      </c>
      <c r="I61" s="3">
        <v>0.01</v>
      </c>
      <c r="J61" s="3">
        <v>0</v>
      </c>
      <c r="K61" s="3">
        <v>0</v>
      </c>
      <c r="L61" s="3">
        <v>0</v>
      </c>
      <c r="M61" s="3">
        <v>149.69999999999999</v>
      </c>
      <c r="N61" s="3">
        <v>27.9</v>
      </c>
      <c r="O61" s="3">
        <v>6</v>
      </c>
      <c r="P61" s="3">
        <v>4.2</v>
      </c>
      <c r="Q61" s="3">
        <v>19.5</v>
      </c>
      <c r="R61" s="3">
        <v>0.33</v>
      </c>
      <c r="S61" s="3">
        <v>0.96</v>
      </c>
      <c r="T61" s="3">
        <v>1.8</v>
      </c>
      <c r="U61" s="3">
        <v>4.3499999999999996</v>
      </c>
    </row>
    <row r="62" spans="1:21" ht="21" customHeight="1">
      <c r="A62" s="3"/>
      <c r="B62" s="2" t="s">
        <v>34</v>
      </c>
      <c r="C62" s="2">
        <f>SUM(C56:C61)</f>
        <v>597</v>
      </c>
      <c r="D62" s="2">
        <f>SUM(D56:D61)</f>
        <v>24.19</v>
      </c>
      <c r="E62" s="2">
        <f t="shared" ref="E62:U62" si="4">SUM(E56:E61)</f>
        <v>31.95</v>
      </c>
      <c r="F62" s="2">
        <f t="shared" si="4"/>
        <v>73.86</v>
      </c>
      <c r="G62" s="2">
        <f t="shared" si="4"/>
        <v>661.35</v>
      </c>
      <c r="H62" s="2">
        <f t="shared" si="4"/>
        <v>0.15</v>
      </c>
      <c r="I62" s="2">
        <f t="shared" si="4"/>
        <v>0.09</v>
      </c>
      <c r="J62" s="2">
        <f t="shared" si="4"/>
        <v>23.169999999999998</v>
      </c>
      <c r="K62" s="2">
        <f t="shared" si="4"/>
        <v>0.12</v>
      </c>
      <c r="L62" s="2">
        <f t="shared" si="4"/>
        <v>3.4399999999999995</v>
      </c>
      <c r="M62" s="2">
        <f t="shared" si="4"/>
        <v>530.73</v>
      </c>
      <c r="N62" s="2">
        <f t="shared" si="4"/>
        <v>307.39999999999998</v>
      </c>
      <c r="O62" s="2">
        <f t="shared" si="4"/>
        <v>233.65</v>
      </c>
      <c r="P62" s="2">
        <f t="shared" si="4"/>
        <v>53.620000000000005</v>
      </c>
      <c r="Q62" s="2">
        <f t="shared" si="4"/>
        <v>266.52</v>
      </c>
      <c r="R62" s="2">
        <f t="shared" si="4"/>
        <v>5.22</v>
      </c>
      <c r="S62" s="2">
        <f t="shared" si="4"/>
        <v>37.880000000000003</v>
      </c>
      <c r="T62" s="2">
        <f t="shared" si="4"/>
        <v>8.4499999999999993</v>
      </c>
      <c r="U62" s="2">
        <f t="shared" si="4"/>
        <v>30.759999999999998</v>
      </c>
    </row>
    <row r="63" spans="1:21" ht="21" customHeight="1">
      <c r="A63" s="3"/>
      <c r="B63" s="5" t="s">
        <v>35</v>
      </c>
      <c r="C63" s="5">
        <f>C62+C54</f>
        <v>767</v>
      </c>
      <c r="D63" s="5">
        <f>D62+D54</f>
        <v>27.59</v>
      </c>
      <c r="E63" s="5">
        <f t="shared" ref="E63:U63" si="5">E62+E54</f>
        <v>33.15</v>
      </c>
      <c r="F63" s="5">
        <f t="shared" si="5"/>
        <v>94.16</v>
      </c>
      <c r="G63" s="5">
        <f t="shared" si="5"/>
        <v>765.65</v>
      </c>
      <c r="H63" s="5">
        <f t="shared" si="5"/>
        <v>0.21</v>
      </c>
      <c r="I63" s="5">
        <f t="shared" si="5"/>
        <v>0.15</v>
      </c>
      <c r="J63" s="5">
        <f t="shared" si="5"/>
        <v>28.349999999999998</v>
      </c>
      <c r="K63" s="5">
        <f t="shared" si="5"/>
        <v>0.12</v>
      </c>
      <c r="L63" s="5">
        <f t="shared" si="5"/>
        <v>3.6699999999999995</v>
      </c>
      <c r="M63" s="5">
        <f t="shared" si="5"/>
        <v>666.49</v>
      </c>
      <c r="N63" s="5">
        <f t="shared" si="5"/>
        <v>405.40999999999997</v>
      </c>
      <c r="O63" s="5">
        <f t="shared" si="5"/>
        <v>317.26</v>
      </c>
      <c r="P63" s="5">
        <f t="shared" si="5"/>
        <v>70.260000000000005</v>
      </c>
      <c r="Q63" s="5">
        <f t="shared" si="5"/>
        <v>325.46999999999997</v>
      </c>
      <c r="R63" s="5">
        <f t="shared" si="5"/>
        <v>6.38</v>
      </c>
      <c r="S63" s="5">
        <f t="shared" si="5"/>
        <v>41.260000000000005</v>
      </c>
      <c r="T63" s="5">
        <f t="shared" si="5"/>
        <v>9.11</v>
      </c>
      <c r="U63" s="5">
        <f t="shared" si="5"/>
        <v>38.26</v>
      </c>
    </row>
    <row r="64" spans="1:21" ht="21" customHeight="1">
      <c r="A64" s="13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5"/>
      <c r="U64" s="15"/>
    </row>
    <row r="65" spans="1:21" ht="18.75">
      <c r="A65" s="62" t="s">
        <v>97</v>
      </c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</row>
    <row r="66" spans="1:21" ht="15.75">
      <c r="A66" s="56" t="s">
        <v>0</v>
      </c>
      <c r="B66" s="56" t="s">
        <v>108</v>
      </c>
      <c r="C66" s="69" t="s">
        <v>1</v>
      </c>
      <c r="D66" s="71" t="s">
        <v>109</v>
      </c>
      <c r="E66" s="72"/>
      <c r="F66" s="73"/>
      <c r="G66" s="63" t="s">
        <v>5</v>
      </c>
      <c r="H66" s="68" t="s">
        <v>106</v>
      </c>
      <c r="I66" s="68"/>
      <c r="J66" s="68"/>
      <c r="K66" s="68"/>
      <c r="L66" s="68"/>
      <c r="M66" s="68" t="s">
        <v>107</v>
      </c>
      <c r="N66" s="68"/>
      <c r="O66" s="68"/>
      <c r="P66" s="68"/>
      <c r="Q66" s="68"/>
      <c r="R66" s="68"/>
      <c r="S66" s="68"/>
      <c r="T66" s="68"/>
      <c r="U66" s="68"/>
    </row>
    <row r="67" spans="1:21" ht="30">
      <c r="A67" s="56"/>
      <c r="B67" s="56"/>
      <c r="C67" s="70"/>
      <c r="D67" s="29" t="s">
        <v>2</v>
      </c>
      <c r="E67" s="30" t="s">
        <v>3</v>
      </c>
      <c r="F67" s="30" t="s">
        <v>4</v>
      </c>
      <c r="G67" s="64"/>
      <c r="H67" s="37" t="s">
        <v>6</v>
      </c>
      <c r="I67" s="37" t="s">
        <v>7</v>
      </c>
      <c r="J67" s="37" t="s">
        <v>8</v>
      </c>
      <c r="K67" s="37" t="s">
        <v>9</v>
      </c>
      <c r="L67" s="37" t="s">
        <v>10</v>
      </c>
      <c r="M67" s="37" t="s">
        <v>11</v>
      </c>
      <c r="N67" s="37" t="s">
        <v>12</v>
      </c>
      <c r="O67" s="37" t="s">
        <v>13</v>
      </c>
      <c r="P67" s="37" t="s">
        <v>14</v>
      </c>
      <c r="Q67" s="37" t="s">
        <v>15</v>
      </c>
      <c r="R67" s="37" t="s">
        <v>16</v>
      </c>
      <c r="S67" s="37" t="s">
        <v>17</v>
      </c>
      <c r="T67" s="37" t="s">
        <v>18</v>
      </c>
      <c r="U67" s="37" t="s">
        <v>19</v>
      </c>
    </row>
    <row r="68" spans="1:21">
      <c r="A68" s="2"/>
      <c r="B68" s="2"/>
      <c r="C68" s="37" t="s">
        <v>20</v>
      </c>
      <c r="D68" s="37" t="s">
        <v>20</v>
      </c>
      <c r="E68" s="37" t="s">
        <v>20</v>
      </c>
      <c r="F68" s="37" t="s">
        <v>20</v>
      </c>
      <c r="G68" s="37" t="s">
        <v>21</v>
      </c>
      <c r="H68" s="37" t="s">
        <v>22</v>
      </c>
      <c r="I68" s="37" t="s">
        <v>22</v>
      </c>
      <c r="J68" s="37" t="s">
        <v>23</v>
      </c>
      <c r="K68" s="37" t="s">
        <v>24</v>
      </c>
      <c r="L68" s="37" t="s">
        <v>22</v>
      </c>
      <c r="M68" s="37" t="s">
        <v>22</v>
      </c>
      <c r="N68" s="37" t="s">
        <v>22</v>
      </c>
      <c r="O68" s="37" t="s">
        <v>22</v>
      </c>
      <c r="P68" s="37" t="s">
        <v>22</v>
      </c>
      <c r="Q68" s="37" t="s">
        <v>22</v>
      </c>
      <c r="R68" s="37" t="s">
        <v>22</v>
      </c>
      <c r="S68" s="37" t="s">
        <v>24</v>
      </c>
      <c r="T68" s="37" t="s">
        <v>24</v>
      </c>
      <c r="U68" s="37" t="s">
        <v>24</v>
      </c>
    </row>
    <row r="69" spans="1:21">
      <c r="A69" s="3"/>
      <c r="B69" s="4" t="s">
        <v>50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>
      <c r="A70" s="3"/>
      <c r="B70" s="2" t="s">
        <v>120</v>
      </c>
      <c r="C70" s="6" t="s">
        <v>128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21" customHeight="1">
      <c r="A71" s="3" t="s">
        <v>90</v>
      </c>
      <c r="B71" s="3" t="s">
        <v>91</v>
      </c>
      <c r="C71" s="3">
        <v>150</v>
      </c>
      <c r="D71" s="3">
        <v>6.2</v>
      </c>
      <c r="E71" s="3">
        <v>7.6</v>
      </c>
      <c r="F71" s="3">
        <v>28.2</v>
      </c>
      <c r="G71" s="3">
        <v>206.2</v>
      </c>
      <c r="H71" s="3">
        <v>0.14000000000000001</v>
      </c>
      <c r="I71" s="3">
        <v>0.11</v>
      </c>
      <c r="J71" s="3">
        <v>31.22</v>
      </c>
      <c r="K71" s="3">
        <v>0.1</v>
      </c>
      <c r="L71" s="3">
        <v>0.41</v>
      </c>
      <c r="M71" s="3">
        <v>254.01</v>
      </c>
      <c r="N71" s="3">
        <v>162.16999999999999</v>
      </c>
      <c r="O71" s="3">
        <v>107.34</v>
      </c>
      <c r="P71" s="3">
        <v>36.72</v>
      </c>
      <c r="Q71" s="3">
        <v>139.54</v>
      </c>
      <c r="R71" s="3">
        <v>0.99</v>
      </c>
      <c r="S71" s="3">
        <v>38.71</v>
      </c>
      <c r="T71" s="3">
        <v>2.33</v>
      </c>
      <c r="U71" s="3">
        <v>26.31</v>
      </c>
    </row>
    <row r="72" spans="1:21" ht="21" customHeight="1">
      <c r="A72" s="3" t="s">
        <v>88</v>
      </c>
      <c r="B72" s="3" t="s">
        <v>89</v>
      </c>
      <c r="C72" s="3">
        <v>150</v>
      </c>
      <c r="D72" s="3">
        <v>0.1</v>
      </c>
      <c r="E72" s="3">
        <v>0</v>
      </c>
      <c r="F72" s="3">
        <v>0</v>
      </c>
      <c r="G72" s="3">
        <v>1.1000000000000001</v>
      </c>
      <c r="H72" s="3">
        <v>0</v>
      </c>
      <c r="I72" s="3">
        <v>0.01</v>
      </c>
      <c r="J72" s="3">
        <v>0.23</v>
      </c>
      <c r="K72" s="3">
        <v>0</v>
      </c>
      <c r="L72" s="3">
        <v>0.03</v>
      </c>
      <c r="M72" s="3">
        <v>0.47</v>
      </c>
      <c r="N72" s="3">
        <v>15.44</v>
      </c>
      <c r="O72" s="3">
        <v>49.47</v>
      </c>
      <c r="P72" s="3">
        <v>2.87</v>
      </c>
      <c r="Q72" s="3">
        <v>5.38</v>
      </c>
      <c r="R72" s="3">
        <v>0.54</v>
      </c>
      <c r="S72" s="3">
        <v>0</v>
      </c>
      <c r="T72" s="3">
        <v>0</v>
      </c>
      <c r="U72" s="3">
        <v>0</v>
      </c>
    </row>
    <row r="73" spans="1:21" ht="21" customHeight="1">
      <c r="A73" s="3"/>
      <c r="B73" s="2" t="s">
        <v>121</v>
      </c>
      <c r="C73" s="2">
        <v>300</v>
      </c>
      <c r="D73" s="2">
        <v>6.3</v>
      </c>
      <c r="E73" s="2">
        <v>7.6</v>
      </c>
      <c r="F73" s="2">
        <v>28.2</v>
      </c>
      <c r="G73" s="2">
        <v>207.3</v>
      </c>
      <c r="H73" s="2">
        <v>0.14000000000000001</v>
      </c>
      <c r="I73" s="2">
        <v>0.12</v>
      </c>
      <c r="J73" s="2">
        <v>31.45</v>
      </c>
      <c r="K73" s="2">
        <v>0.1</v>
      </c>
      <c r="L73" s="2">
        <v>0.44</v>
      </c>
      <c r="M73" s="2">
        <v>254.48</v>
      </c>
      <c r="N73" s="2">
        <v>177.61</v>
      </c>
      <c r="O73" s="2">
        <v>156.81</v>
      </c>
      <c r="P73" s="2">
        <v>39.590000000000003</v>
      </c>
      <c r="Q73" s="2">
        <v>144.91999999999999</v>
      </c>
      <c r="R73" s="2">
        <v>1.53</v>
      </c>
      <c r="S73" s="2">
        <v>38.71</v>
      </c>
      <c r="T73" s="2">
        <v>2.33</v>
      </c>
      <c r="U73" s="2">
        <v>26.31</v>
      </c>
    </row>
    <row r="74" spans="1:21" ht="21" customHeight="1">
      <c r="A74" s="3"/>
      <c r="B74" s="2" t="s">
        <v>119</v>
      </c>
      <c r="C74" s="6" t="s">
        <v>128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44.25" customHeight="1">
      <c r="A75" s="3" t="s">
        <v>51</v>
      </c>
      <c r="B75" s="21" t="s">
        <v>82</v>
      </c>
      <c r="C75" s="3">
        <v>60</v>
      </c>
      <c r="D75" s="3">
        <v>0.8</v>
      </c>
      <c r="E75" s="3">
        <v>6.1</v>
      </c>
      <c r="F75" s="3">
        <v>3.6</v>
      </c>
      <c r="G75" s="3">
        <v>72.5</v>
      </c>
      <c r="H75" s="3">
        <v>0.02</v>
      </c>
      <c r="I75" s="3">
        <v>0.02</v>
      </c>
      <c r="J75" s="3">
        <v>241.63</v>
      </c>
      <c r="K75" s="3">
        <v>0</v>
      </c>
      <c r="L75" s="3">
        <v>17.32</v>
      </c>
      <c r="M75" s="3">
        <v>87.51</v>
      </c>
      <c r="N75" s="3">
        <v>160.13999999999999</v>
      </c>
      <c r="O75" s="3">
        <v>23.5</v>
      </c>
      <c r="P75" s="3">
        <v>11.17</v>
      </c>
      <c r="Q75" s="3">
        <v>18.8</v>
      </c>
      <c r="R75" s="3">
        <v>0.56000000000000005</v>
      </c>
      <c r="S75" s="3">
        <v>9.8699999999999992</v>
      </c>
      <c r="T75" s="3">
        <v>0.15</v>
      </c>
      <c r="U75" s="3">
        <v>10.98</v>
      </c>
    </row>
    <row r="76" spans="1:21" ht="15.75" customHeight="1">
      <c r="A76" s="3" t="s">
        <v>53</v>
      </c>
      <c r="B76" s="3" t="s">
        <v>54</v>
      </c>
      <c r="C76" s="3">
        <v>200</v>
      </c>
      <c r="D76" s="3">
        <v>4.0999999999999996</v>
      </c>
      <c r="E76" s="3">
        <v>7.07</v>
      </c>
      <c r="F76" s="3">
        <v>26.43</v>
      </c>
      <c r="G76" s="3">
        <v>185.8</v>
      </c>
      <c r="H76" s="3">
        <v>0.16</v>
      </c>
      <c r="I76" s="3">
        <v>0.14000000000000001</v>
      </c>
      <c r="J76" s="3">
        <v>31.72</v>
      </c>
      <c r="K76" s="3">
        <v>0.12</v>
      </c>
      <c r="L76" s="3">
        <v>13</v>
      </c>
      <c r="M76" s="3">
        <v>215</v>
      </c>
      <c r="N76" s="3">
        <v>833</v>
      </c>
      <c r="O76" s="3">
        <v>53</v>
      </c>
      <c r="P76" s="3">
        <v>38</v>
      </c>
      <c r="Q76" s="3">
        <v>112</v>
      </c>
      <c r="R76" s="3">
        <v>1.3</v>
      </c>
      <c r="S76" s="3">
        <v>37.950000000000003</v>
      </c>
      <c r="T76" s="3">
        <v>1.1000000000000001</v>
      </c>
      <c r="U76" s="3">
        <v>57.05</v>
      </c>
    </row>
    <row r="77" spans="1:21" ht="30.75" customHeight="1">
      <c r="A77" s="7" t="s">
        <v>124</v>
      </c>
      <c r="B77" s="21" t="s">
        <v>141</v>
      </c>
      <c r="C77" s="35" t="s">
        <v>149</v>
      </c>
      <c r="D77" s="3">
        <v>10.039999999999999</v>
      </c>
      <c r="E77" s="3">
        <v>12.79</v>
      </c>
      <c r="F77" s="3">
        <v>8.1199999999999992</v>
      </c>
      <c r="G77" s="3">
        <v>187.9</v>
      </c>
      <c r="H77" s="3">
        <v>0</v>
      </c>
      <c r="I77" s="3">
        <v>0</v>
      </c>
      <c r="J77" s="3">
        <v>38.450000000000003</v>
      </c>
      <c r="K77" s="3">
        <v>0.01</v>
      </c>
      <c r="L77" s="3">
        <v>1.1499999999999999</v>
      </c>
      <c r="M77" s="3">
        <v>3</v>
      </c>
      <c r="N77" s="3">
        <v>43</v>
      </c>
      <c r="O77" s="3">
        <v>45.75</v>
      </c>
      <c r="P77" s="3">
        <v>35.130000000000003</v>
      </c>
      <c r="Q77" s="3">
        <v>173.38</v>
      </c>
      <c r="R77" s="3">
        <v>1.6</v>
      </c>
      <c r="S77" s="3">
        <v>0</v>
      </c>
      <c r="T77" s="3">
        <v>0</v>
      </c>
      <c r="U77" s="3">
        <v>0</v>
      </c>
    </row>
    <row r="78" spans="1:21" ht="20.25" customHeight="1">
      <c r="A78" s="3" t="s">
        <v>55</v>
      </c>
      <c r="B78" s="3" t="s">
        <v>64</v>
      </c>
      <c r="C78" s="3">
        <v>200</v>
      </c>
      <c r="D78" s="3">
        <v>3.9</v>
      </c>
      <c r="E78" s="3">
        <v>2.9</v>
      </c>
      <c r="F78" s="3">
        <v>11.2</v>
      </c>
      <c r="G78" s="3">
        <v>86</v>
      </c>
      <c r="H78" s="3">
        <v>0.03</v>
      </c>
      <c r="I78" s="3">
        <v>0.13</v>
      </c>
      <c r="J78" s="3">
        <v>13.29</v>
      </c>
      <c r="K78" s="3">
        <v>0</v>
      </c>
      <c r="L78" s="3">
        <v>0.52</v>
      </c>
      <c r="M78" s="3">
        <v>38.549999999999997</v>
      </c>
      <c r="N78" s="3">
        <v>183.98</v>
      </c>
      <c r="O78" s="3">
        <v>148.32</v>
      </c>
      <c r="P78" s="3">
        <v>30.67</v>
      </c>
      <c r="Q78" s="3">
        <v>106.79</v>
      </c>
      <c r="R78" s="3">
        <v>1.06</v>
      </c>
      <c r="S78" s="3">
        <v>9</v>
      </c>
      <c r="T78" s="3">
        <v>1.76</v>
      </c>
      <c r="U78" s="3">
        <v>20</v>
      </c>
    </row>
    <row r="79" spans="1:21" ht="21" customHeight="1">
      <c r="A79" s="3" t="s">
        <v>31</v>
      </c>
      <c r="B79" s="3" t="s">
        <v>33</v>
      </c>
      <c r="C79" s="3">
        <v>20</v>
      </c>
      <c r="D79" s="3">
        <v>1.3</v>
      </c>
      <c r="E79" s="3">
        <v>0.2</v>
      </c>
      <c r="F79" s="3">
        <v>6.7</v>
      </c>
      <c r="G79" s="3">
        <v>34.200000000000003</v>
      </c>
      <c r="H79" s="3">
        <v>0.04</v>
      </c>
      <c r="I79" s="3">
        <v>0.02</v>
      </c>
      <c r="J79" s="3">
        <v>0</v>
      </c>
      <c r="K79" s="3">
        <v>0</v>
      </c>
      <c r="L79" s="3">
        <v>0</v>
      </c>
      <c r="M79" s="3">
        <v>122</v>
      </c>
      <c r="N79" s="3">
        <v>49</v>
      </c>
      <c r="O79" s="3">
        <v>7</v>
      </c>
      <c r="P79" s="3">
        <v>9.4</v>
      </c>
      <c r="Q79" s="3">
        <v>31.6</v>
      </c>
      <c r="R79" s="3">
        <v>0.78</v>
      </c>
      <c r="S79" s="3">
        <v>0</v>
      </c>
      <c r="T79" s="3">
        <v>6.18</v>
      </c>
      <c r="U79" s="3">
        <v>0</v>
      </c>
    </row>
    <row r="80" spans="1:21" ht="21" customHeight="1">
      <c r="A80" s="3" t="s">
        <v>31</v>
      </c>
      <c r="B80" s="3" t="s">
        <v>32</v>
      </c>
      <c r="C80" s="3">
        <v>30</v>
      </c>
      <c r="D80" s="3">
        <v>2.2999999999999998</v>
      </c>
      <c r="E80" s="3">
        <v>0.2</v>
      </c>
      <c r="F80" s="3">
        <v>14.8</v>
      </c>
      <c r="G80" s="3">
        <v>70.3</v>
      </c>
      <c r="H80" s="3">
        <v>0.03</v>
      </c>
      <c r="I80" s="3">
        <v>0.01</v>
      </c>
      <c r="J80" s="3">
        <v>0</v>
      </c>
      <c r="K80" s="3">
        <v>0</v>
      </c>
      <c r="L80" s="3">
        <v>0</v>
      </c>
      <c r="M80" s="3">
        <v>149.69999999999999</v>
      </c>
      <c r="N80" s="3">
        <v>27.9</v>
      </c>
      <c r="O80" s="3">
        <v>6</v>
      </c>
      <c r="P80" s="3">
        <v>4.2</v>
      </c>
      <c r="Q80" s="3">
        <v>19.5</v>
      </c>
      <c r="R80" s="3">
        <v>0.33</v>
      </c>
      <c r="S80" s="3">
        <v>0.96</v>
      </c>
      <c r="T80" s="3">
        <v>1.8</v>
      </c>
      <c r="U80" s="3">
        <v>4.3499999999999996</v>
      </c>
    </row>
    <row r="81" spans="1:21" ht="21" customHeight="1">
      <c r="A81" s="3"/>
      <c r="B81" s="2" t="s">
        <v>34</v>
      </c>
      <c r="C81" s="2">
        <v>610</v>
      </c>
      <c r="D81" s="2">
        <f t="shared" ref="D81:U81" si="6">SUM(D75:D80)</f>
        <v>22.439999999999998</v>
      </c>
      <c r="E81" s="2">
        <f t="shared" si="6"/>
        <v>29.259999999999998</v>
      </c>
      <c r="F81" s="2">
        <f t="shared" si="6"/>
        <v>70.849999999999994</v>
      </c>
      <c r="G81" s="2">
        <f t="shared" si="6"/>
        <v>636.70000000000005</v>
      </c>
      <c r="H81" s="2">
        <f t="shared" si="6"/>
        <v>0.28000000000000003</v>
      </c>
      <c r="I81" s="2">
        <f t="shared" si="6"/>
        <v>0.32000000000000006</v>
      </c>
      <c r="J81" s="2">
        <f t="shared" si="6"/>
        <v>325.09000000000003</v>
      </c>
      <c r="K81" s="2">
        <f t="shared" si="6"/>
        <v>0.13</v>
      </c>
      <c r="L81" s="2">
        <f t="shared" si="6"/>
        <v>31.99</v>
      </c>
      <c r="M81" s="2">
        <f t="shared" si="6"/>
        <v>615.76</v>
      </c>
      <c r="N81" s="2">
        <f t="shared" si="6"/>
        <v>1297.02</v>
      </c>
      <c r="O81" s="2">
        <f t="shared" si="6"/>
        <v>283.57</v>
      </c>
      <c r="P81" s="2">
        <f t="shared" si="6"/>
        <v>128.57000000000002</v>
      </c>
      <c r="Q81" s="2">
        <f t="shared" si="6"/>
        <v>462.07000000000005</v>
      </c>
      <c r="R81" s="2">
        <f t="shared" si="6"/>
        <v>5.63</v>
      </c>
      <c r="S81" s="2">
        <f t="shared" si="6"/>
        <v>57.78</v>
      </c>
      <c r="T81" s="2">
        <f t="shared" si="6"/>
        <v>10.99</v>
      </c>
      <c r="U81" s="2">
        <f t="shared" si="6"/>
        <v>92.38</v>
      </c>
    </row>
    <row r="82" spans="1:21" ht="21" customHeight="1">
      <c r="A82" s="3"/>
      <c r="B82" s="5" t="s">
        <v>35</v>
      </c>
      <c r="C82" s="5">
        <f>C81+C73</f>
        <v>910</v>
      </c>
      <c r="D82" s="5">
        <f t="shared" ref="D82:U82" si="7">D81+D73</f>
        <v>28.74</v>
      </c>
      <c r="E82" s="5">
        <f t="shared" si="7"/>
        <v>36.86</v>
      </c>
      <c r="F82" s="5">
        <f t="shared" si="7"/>
        <v>99.05</v>
      </c>
      <c r="G82" s="5">
        <f t="shared" si="7"/>
        <v>844</v>
      </c>
      <c r="H82" s="5">
        <f t="shared" si="7"/>
        <v>0.42000000000000004</v>
      </c>
      <c r="I82" s="5">
        <f t="shared" si="7"/>
        <v>0.44000000000000006</v>
      </c>
      <c r="J82" s="5">
        <f t="shared" si="7"/>
        <v>356.54</v>
      </c>
      <c r="K82" s="5">
        <f t="shared" si="7"/>
        <v>0.23</v>
      </c>
      <c r="L82" s="5">
        <f t="shared" si="7"/>
        <v>32.43</v>
      </c>
      <c r="M82" s="5">
        <f t="shared" si="7"/>
        <v>870.24</v>
      </c>
      <c r="N82" s="5">
        <f t="shared" si="7"/>
        <v>1474.63</v>
      </c>
      <c r="O82" s="5">
        <f t="shared" si="7"/>
        <v>440.38</v>
      </c>
      <c r="P82" s="5">
        <f t="shared" si="7"/>
        <v>168.16000000000003</v>
      </c>
      <c r="Q82" s="5">
        <f t="shared" si="7"/>
        <v>606.99</v>
      </c>
      <c r="R82" s="5">
        <f t="shared" si="7"/>
        <v>7.16</v>
      </c>
      <c r="S82" s="5">
        <f t="shared" si="7"/>
        <v>96.490000000000009</v>
      </c>
      <c r="T82" s="5">
        <f t="shared" si="7"/>
        <v>13.32</v>
      </c>
      <c r="U82" s="5">
        <f t="shared" si="7"/>
        <v>118.69</v>
      </c>
    </row>
    <row r="83" spans="1:21" ht="21" customHeight="1">
      <c r="A83" s="13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5"/>
      <c r="U83" s="15"/>
    </row>
    <row r="84" spans="1:21" ht="18.75">
      <c r="A84" s="62" t="s">
        <v>98</v>
      </c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</row>
    <row r="85" spans="1:21" ht="15.75">
      <c r="A85" s="56" t="s">
        <v>0</v>
      </c>
      <c r="B85" s="56" t="s">
        <v>108</v>
      </c>
      <c r="C85" s="69" t="s">
        <v>1</v>
      </c>
      <c r="D85" s="71" t="s">
        <v>109</v>
      </c>
      <c r="E85" s="72"/>
      <c r="F85" s="73"/>
      <c r="G85" s="63" t="s">
        <v>5</v>
      </c>
      <c r="H85" s="68" t="s">
        <v>106</v>
      </c>
      <c r="I85" s="68"/>
      <c r="J85" s="68"/>
      <c r="K85" s="68"/>
      <c r="L85" s="68"/>
      <c r="M85" s="68" t="s">
        <v>107</v>
      </c>
      <c r="N85" s="68"/>
      <c r="O85" s="68"/>
      <c r="P85" s="68"/>
      <c r="Q85" s="68"/>
      <c r="R85" s="68"/>
      <c r="S85" s="68"/>
      <c r="T85" s="68"/>
      <c r="U85" s="68"/>
    </row>
    <row r="86" spans="1:21" ht="30">
      <c r="A86" s="56"/>
      <c r="B86" s="56"/>
      <c r="C86" s="70"/>
      <c r="D86" s="29" t="s">
        <v>2</v>
      </c>
      <c r="E86" s="30" t="s">
        <v>3</v>
      </c>
      <c r="F86" s="30" t="s">
        <v>4</v>
      </c>
      <c r="G86" s="64"/>
      <c r="H86" s="37" t="s">
        <v>6</v>
      </c>
      <c r="I86" s="37" t="s">
        <v>7</v>
      </c>
      <c r="J86" s="37" t="s">
        <v>8</v>
      </c>
      <c r="K86" s="37" t="s">
        <v>9</v>
      </c>
      <c r="L86" s="37" t="s">
        <v>10</v>
      </c>
      <c r="M86" s="37" t="s">
        <v>11</v>
      </c>
      <c r="N86" s="37" t="s">
        <v>12</v>
      </c>
      <c r="O86" s="37" t="s">
        <v>13</v>
      </c>
      <c r="P86" s="37" t="s">
        <v>14</v>
      </c>
      <c r="Q86" s="37" t="s">
        <v>15</v>
      </c>
      <c r="R86" s="37" t="s">
        <v>16</v>
      </c>
      <c r="S86" s="37" t="s">
        <v>17</v>
      </c>
      <c r="T86" s="37" t="s">
        <v>18</v>
      </c>
      <c r="U86" s="37" t="s">
        <v>19</v>
      </c>
    </row>
    <row r="87" spans="1:21">
      <c r="A87" s="2"/>
      <c r="B87" s="2"/>
      <c r="C87" s="37" t="s">
        <v>20</v>
      </c>
      <c r="D87" s="37" t="s">
        <v>20</v>
      </c>
      <c r="E87" s="37" t="s">
        <v>20</v>
      </c>
      <c r="F87" s="37" t="s">
        <v>20</v>
      </c>
      <c r="G87" s="37" t="s">
        <v>21</v>
      </c>
      <c r="H87" s="37" t="s">
        <v>22</v>
      </c>
      <c r="I87" s="37" t="s">
        <v>22</v>
      </c>
      <c r="J87" s="37" t="s">
        <v>23</v>
      </c>
      <c r="K87" s="37" t="s">
        <v>24</v>
      </c>
      <c r="L87" s="37" t="s">
        <v>22</v>
      </c>
      <c r="M87" s="37" t="s">
        <v>22</v>
      </c>
      <c r="N87" s="37" t="s">
        <v>22</v>
      </c>
      <c r="O87" s="37" t="s">
        <v>22</v>
      </c>
      <c r="P87" s="37" t="s">
        <v>22</v>
      </c>
      <c r="Q87" s="37" t="s">
        <v>22</v>
      </c>
      <c r="R87" s="37" t="s">
        <v>22</v>
      </c>
      <c r="S87" s="37" t="s">
        <v>24</v>
      </c>
      <c r="T87" s="37" t="s">
        <v>24</v>
      </c>
      <c r="U87" s="37" t="s">
        <v>24</v>
      </c>
    </row>
    <row r="88" spans="1:21" ht="19.5" customHeight="1">
      <c r="A88" s="3"/>
      <c r="B88" s="4" t="s">
        <v>57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>
      <c r="A89" s="3"/>
      <c r="B89" s="2" t="s">
        <v>120</v>
      </c>
      <c r="C89" s="6" t="s">
        <v>128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21" customHeight="1">
      <c r="A90" s="3" t="s">
        <v>44</v>
      </c>
      <c r="B90" s="3" t="s">
        <v>45</v>
      </c>
      <c r="C90" s="3">
        <v>150</v>
      </c>
      <c r="D90" s="3">
        <v>5.3</v>
      </c>
      <c r="E90" s="3">
        <v>4.9000000000000004</v>
      </c>
      <c r="F90" s="3">
        <v>32.799999999999997</v>
      </c>
      <c r="G90" s="3">
        <v>196.8</v>
      </c>
      <c r="H90" s="3">
        <v>0.06</v>
      </c>
      <c r="I90" s="3">
        <v>0.02</v>
      </c>
      <c r="J90" s="3">
        <v>18.36</v>
      </c>
      <c r="K90" s="3">
        <v>0.09</v>
      </c>
      <c r="L90" s="3">
        <v>0</v>
      </c>
      <c r="M90" s="3">
        <v>149.04</v>
      </c>
      <c r="N90" s="3">
        <v>53.8</v>
      </c>
      <c r="O90" s="3">
        <v>105.83</v>
      </c>
      <c r="P90" s="3">
        <v>7.19</v>
      </c>
      <c r="Q90" s="3">
        <v>40.700000000000003</v>
      </c>
      <c r="R90" s="3">
        <v>0.73</v>
      </c>
      <c r="S90" s="3">
        <v>20.77</v>
      </c>
      <c r="T90" s="3">
        <v>0.06</v>
      </c>
      <c r="U90" s="3">
        <v>11.92</v>
      </c>
    </row>
    <row r="91" spans="1:21" ht="21" customHeight="1">
      <c r="A91" s="3" t="s">
        <v>55</v>
      </c>
      <c r="B91" s="3" t="s">
        <v>56</v>
      </c>
      <c r="C91" s="3">
        <v>150</v>
      </c>
      <c r="D91" s="3">
        <v>0.1</v>
      </c>
      <c r="E91" s="3">
        <v>0</v>
      </c>
      <c r="F91" s="3">
        <v>4.8</v>
      </c>
      <c r="G91" s="3">
        <v>20.100000000000001</v>
      </c>
      <c r="H91" s="3">
        <v>0</v>
      </c>
      <c r="I91" s="3">
        <v>0.01</v>
      </c>
      <c r="J91" s="3">
        <v>0.23</v>
      </c>
      <c r="K91" s="3">
        <v>0</v>
      </c>
      <c r="L91" s="3">
        <v>0.03</v>
      </c>
      <c r="M91" s="3">
        <v>0.51</v>
      </c>
      <c r="N91" s="3">
        <v>15.57</v>
      </c>
      <c r="O91" s="3">
        <v>49.56</v>
      </c>
      <c r="P91" s="3">
        <v>2.87</v>
      </c>
      <c r="Q91" s="3">
        <v>5.38</v>
      </c>
      <c r="R91" s="3">
        <v>0.55000000000000004</v>
      </c>
      <c r="S91" s="3">
        <v>0</v>
      </c>
      <c r="T91" s="3">
        <v>0</v>
      </c>
      <c r="U91" s="3">
        <v>0</v>
      </c>
    </row>
    <row r="92" spans="1:21" ht="21" customHeight="1">
      <c r="A92" s="3"/>
      <c r="B92" s="2" t="s">
        <v>121</v>
      </c>
      <c r="C92" s="2">
        <v>300</v>
      </c>
      <c r="D92" s="2">
        <v>5.4</v>
      </c>
      <c r="E92" s="2">
        <v>4.9000000000000004</v>
      </c>
      <c r="F92" s="2">
        <v>37.6</v>
      </c>
      <c r="G92" s="2">
        <v>216.9</v>
      </c>
      <c r="H92" s="2">
        <v>0.06</v>
      </c>
      <c r="I92" s="2">
        <v>0.03</v>
      </c>
      <c r="J92" s="2">
        <v>18.59</v>
      </c>
      <c r="K92" s="2">
        <v>0.09</v>
      </c>
      <c r="L92" s="2">
        <v>0.03</v>
      </c>
      <c r="M92" s="2">
        <v>149.55000000000001</v>
      </c>
      <c r="N92" s="2">
        <v>69.37</v>
      </c>
      <c r="O92" s="2">
        <v>155.38999999999999</v>
      </c>
      <c r="P92" s="2">
        <v>10.06</v>
      </c>
      <c r="Q92" s="2">
        <v>46.08</v>
      </c>
      <c r="R92" s="2">
        <v>1.28</v>
      </c>
      <c r="S92" s="2">
        <v>20.77</v>
      </c>
      <c r="T92" s="2">
        <v>0.06</v>
      </c>
      <c r="U92" s="2">
        <v>11.92</v>
      </c>
    </row>
    <row r="93" spans="1:21" ht="21" customHeight="1">
      <c r="A93" s="3"/>
      <c r="B93" s="2" t="s">
        <v>119</v>
      </c>
      <c r="C93" s="6" t="s">
        <v>128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27" customHeight="1">
      <c r="A94" s="3" t="s">
        <v>26</v>
      </c>
      <c r="B94" s="21" t="s">
        <v>78</v>
      </c>
      <c r="C94" s="3">
        <v>60</v>
      </c>
      <c r="D94" s="3">
        <v>0.5</v>
      </c>
      <c r="E94" s="3">
        <v>6.1</v>
      </c>
      <c r="F94" s="3">
        <v>4.3</v>
      </c>
      <c r="G94" s="3">
        <v>74.3</v>
      </c>
      <c r="H94" s="3">
        <v>0.03</v>
      </c>
      <c r="I94" s="3">
        <v>0.03</v>
      </c>
      <c r="J94" s="3">
        <v>732.9</v>
      </c>
      <c r="K94" s="3">
        <v>0</v>
      </c>
      <c r="L94" s="3">
        <v>3.63</v>
      </c>
      <c r="M94" s="3">
        <v>89.79</v>
      </c>
      <c r="N94" s="3">
        <v>123.26</v>
      </c>
      <c r="O94" s="3">
        <v>13.5</v>
      </c>
      <c r="P94" s="3">
        <v>15.57</v>
      </c>
      <c r="Q94" s="3">
        <v>22.38</v>
      </c>
      <c r="R94" s="3">
        <v>0.66</v>
      </c>
      <c r="S94" s="3">
        <v>10.19</v>
      </c>
      <c r="T94" s="3">
        <v>0.09</v>
      </c>
      <c r="U94" s="3">
        <v>21.57</v>
      </c>
    </row>
    <row r="95" spans="1:21" ht="22.5" customHeight="1">
      <c r="A95" s="7" t="s">
        <v>58</v>
      </c>
      <c r="B95" s="7" t="s">
        <v>74</v>
      </c>
      <c r="C95" s="35" t="s">
        <v>131</v>
      </c>
      <c r="D95" s="3">
        <v>16.86</v>
      </c>
      <c r="E95" s="3">
        <v>16.22</v>
      </c>
      <c r="F95" s="3">
        <v>42.44</v>
      </c>
      <c r="G95" s="3">
        <v>383.1</v>
      </c>
      <c r="H95" s="3">
        <v>7.0000000000000007E-2</v>
      </c>
      <c r="I95" s="3">
        <v>0.13</v>
      </c>
      <c r="J95" s="3">
        <v>287.76</v>
      </c>
      <c r="K95" s="3">
        <v>0.11</v>
      </c>
      <c r="L95" s="3">
        <v>0</v>
      </c>
      <c r="M95" s="3">
        <v>304</v>
      </c>
      <c r="N95" s="3">
        <v>295</v>
      </c>
      <c r="O95" s="3">
        <v>128</v>
      </c>
      <c r="P95" s="3">
        <v>48</v>
      </c>
      <c r="Q95" s="3">
        <v>213</v>
      </c>
      <c r="R95" s="3">
        <v>2.4</v>
      </c>
      <c r="S95" s="3">
        <v>42.53</v>
      </c>
      <c r="T95" s="3">
        <v>8.1</v>
      </c>
      <c r="U95" s="3">
        <v>89.91</v>
      </c>
    </row>
    <row r="96" spans="1:21" ht="21" customHeight="1">
      <c r="A96" s="3" t="s">
        <v>29</v>
      </c>
      <c r="B96" s="3" t="s">
        <v>75</v>
      </c>
      <c r="C96" s="3">
        <v>200</v>
      </c>
      <c r="D96" s="3">
        <v>0.98</v>
      </c>
      <c r="E96" s="3">
        <v>0.05</v>
      </c>
      <c r="F96" s="3">
        <v>15.64</v>
      </c>
      <c r="G96" s="3">
        <v>66.900000000000006</v>
      </c>
      <c r="H96" s="3">
        <v>0.01</v>
      </c>
      <c r="I96" s="3">
        <v>0.03</v>
      </c>
      <c r="J96" s="3">
        <v>69.959999999999994</v>
      </c>
      <c r="K96" s="3">
        <v>0</v>
      </c>
      <c r="L96" s="3">
        <v>0</v>
      </c>
      <c r="M96" s="3">
        <v>3</v>
      </c>
      <c r="N96" s="3">
        <v>285</v>
      </c>
      <c r="O96" s="3">
        <v>90</v>
      </c>
      <c r="P96" s="3">
        <v>18</v>
      </c>
      <c r="Q96" s="3">
        <v>25</v>
      </c>
      <c r="R96" s="3">
        <v>0.6</v>
      </c>
      <c r="S96" s="3">
        <v>0</v>
      </c>
      <c r="T96" s="3">
        <v>0</v>
      </c>
      <c r="U96" s="3">
        <v>0</v>
      </c>
    </row>
    <row r="97" spans="1:26" ht="21" customHeight="1">
      <c r="A97" s="3" t="s">
        <v>31</v>
      </c>
      <c r="B97" s="3" t="s">
        <v>33</v>
      </c>
      <c r="C97" s="3">
        <v>20</v>
      </c>
      <c r="D97" s="3">
        <v>1.3</v>
      </c>
      <c r="E97" s="3">
        <v>0.2</v>
      </c>
      <c r="F97" s="3">
        <v>6.7</v>
      </c>
      <c r="G97" s="3">
        <v>34.200000000000003</v>
      </c>
      <c r="H97" s="3">
        <v>0.04</v>
      </c>
      <c r="I97" s="3">
        <v>0.02</v>
      </c>
      <c r="J97" s="3">
        <v>0</v>
      </c>
      <c r="K97" s="3">
        <v>0</v>
      </c>
      <c r="L97" s="3">
        <v>0</v>
      </c>
      <c r="M97" s="3">
        <v>122</v>
      </c>
      <c r="N97" s="3">
        <v>49</v>
      </c>
      <c r="O97" s="3">
        <v>7</v>
      </c>
      <c r="P97" s="3">
        <v>9.4</v>
      </c>
      <c r="Q97" s="3">
        <v>31.6</v>
      </c>
      <c r="R97" s="3">
        <v>0.78</v>
      </c>
      <c r="S97" s="3">
        <v>0</v>
      </c>
      <c r="T97" s="3">
        <v>6.18</v>
      </c>
      <c r="U97" s="3">
        <v>0</v>
      </c>
    </row>
    <row r="98" spans="1:26" ht="21" customHeight="1">
      <c r="A98" s="3" t="s">
        <v>31</v>
      </c>
      <c r="B98" s="3" t="s">
        <v>32</v>
      </c>
      <c r="C98" s="3">
        <v>30</v>
      </c>
      <c r="D98" s="3">
        <v>2.2999999999999998</v>
      </c>
      <c r="E98" s="3">
        <v>0.2</v>
      </c>
      <c r="F98" s="3">
        <v>14.8</v>
      </c>
      <c r="G98" s="3">
        <v>70.3</v>
      </c>
      <c r="H98" s="3">
        <v>0.03</v>
      </c>
      <c r="I98" s="3">
        <v>0.01</v>
      </c>
      <c r="J98" s="3">
        <v>0</v>
      </c>
      <c r="K98" s="3">
        <v>0</v>
      </c>
      <c r="L98" s="3">
        <v>0</v>
      </c>
      <c r="M98" s="3">
        <v>149.69999999999999</v>
      </c>
      <c r="N98" s="3">
        <v>27.9</v>
      </c>
      <c r="O98" s="3">
        <v>6</v>
      </c>
      <c r="P98" s="3">
        <v>4.2</v>
      </c>
      <c r="Q98" s="3">
        <v>19.5</v>
      </c>
      <c r="R98" s="3">
        <v>0.33</v>
      </c>
      <c r="S98" s="3">
        <v>0.96</v>
      </c>
      <c r="T98" s="3">
        <v>1.8</v>
      </c>
      <c r="U98" s="3">
        <v>4.3499999999999996</v>
      </c>
    </row>
    <row r="99" spans="1:26" ht="21" customHeight="1">
      <c r="A99" s="3"/>
      <c r="B99" s="2" t="s">
        <v>34</v>
      </c>
      <c r="C99" s="2">
        <v>530</v>
      </c>
      <c r="D99" s="2">
        <f>SUM(D94:D98)</f>
        <v>21.94</v>
      </c>
      <c r="E99" s="2">
        <f t="shared" ref="E99:U99" si="8">SUM(E94:E98)</f>
        <v>22.77</v>
      </c>
      <c r="F99" s="2">
        <f t="shared" si="8"/>
        <v>83.88</v>
      </c>
      <c r="G99" s="2">
        <f t="shared" si="8"/>
        <v>628.80000000000007</v>
      </c>
      <c r="H99" s="2">
        <f t="shared" si="8"/>
        <v>0.18</v>
      </c>
      <c r="I99" s="2">
        <f t="shared" si="8"/>
        <v>0.22</v>
      </c>
      <c r="J99" s="2">
        <f t="shared" si="8"/>
        <v>1090.6199999999999</v>
      </c>
      <c r="K99" s="2">
        <f t="shared" si="8"/>
        <v>0.11</v>
      </c>
      <c r="L99" s="2">
        <f t="shared" si="8"/>
        <v>3.63</v>
      </c>
      <c r="M99" s="2">
        <f t="shared" si="8"/>
        <v>668.49</v>
      </c>
      <c r="N99" s="2">
        <f t="shared" si="8"/>
        <v>780.16</v>
      </c>
      <c r="O99" s="2">
        <f t="shared" si="8"/>
        <v>244.5</v>
      </c>
      <c r="P99" s="2">
        <f t="shared" si="8"/>
        <v>95.17</v>
      </c>
      <c r="Q99" s="2">
        <f t="shared" si="8"/>
        <v>311.48</v>
      </c>
      <c r="R99" s="2">
        <f t="shared" si="8"/>
        <v>4.7700000000000005</v>
      </c>
      <c r="S99" s="2">
        <f t="shared" si="8"/>
        <v>53.68</v>
      </c>
      <c r="T99" s="2">
        <f t="shared" si="8"/>
        <v>16.169999999999998</v>
      </c>
      <c r="U99" s="2">
        <f t="shared" si="8"/>
        <v>115.82999999999998</v>
      </c>
    </row>
    <row r="100" spans="1:26" ht="21" customHeight="1">
      <c r="A100" s="3"/>
      <c r="B100" s="5" t="s">
        <v>35</v>
      </c>
      <c r="C100" s="5">
        <f>C99+C92</f>
        <v>830</v>
      </c>
      <c r="D100" s="5">
        <f>D99+D92</f>
        <v>27.340000000000003</v>
      </c>
      <c r="E100" s="5">
        <f>E99+E92</f>
        <v>27.67</v>
      </c>
      <c r="F100" s="5">
        <f>F99+F92</f>
        <v>121.47999999999999</v>
      </c>
      <c r="G100" s="5">
        <f>G99+G92</f>
        <v>845.7</v>
      </c>
      <c r="H100" s="5">
        <f>H99+H92</f>
        <v>0.24</v>
      </c>
      <c r="I100" s="5">
        <f>I99+I92</f>
        <v>0.25</v>
      </c>
      <c r="J100" s="5">
        <f>J99+J92</f>
        <v>1109.2099999999998</v>
      </c>
      <c r="K100" s="5">
        <f>K99+K92</f>
        <v>0.2</v>
      </c>
      <c r="L100" s="5">
        <f>L99+L92</f>
        <v>3.6599999999999997</v>
      </c>
      <c r="M100" s="5">
        <f>M99+M92</f>
        <v>818.04</v>
      </c>
      <c r="N100" s="5">
        <f>N99+N92</f>
        <v>849.53</v>
      </c>
      <c r="O100" s="5">
        <f>O99+O92</f>
        <v>399.89</v>
      </c>
      <c r="P100" s="5">
        <f>P99+P92</f>
        <v>105.23</v>
      </c>
      <c r="Q100" s="5">
        <f>Q99+Q92</f>
        <v>357.56</v>
      </c>
      <c r="R100" s="5">
        <f>R99+R92</f>
        <v>6.0500000000000007</v>
      </c>
      <c r="S100" s="5">
        <f>S99+S92</f>
        <v>74.45</v>
      </c>
      <c r="T100" s="5">
        <f>T99+T92</f>
        <v>16.229999999999997</v>
      </c>
      <c r="U100" s="5">
        <f>U99+U92</f>
        <v>127.74999999999999</v>
      </c>
    </row>
    <row r="101" spans="1:26" ht="21" customHeight="1">
      <c r="A101" s="13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5"/>
      <c r="U101" s="15"/>
    </row>
    <row r="102" spans="1:26" ht="18.75">
      <c r="A102" s="62" t="s">
        <v>99</v>
      </c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</row>
    <row r="103" spans="1:26" ht="15.75">
      <c r="A103" s="56" t="s">
        <v>0</v>
      </c>
      <c r="B103" s="56" t="s">
        <v>108</v>
      </c>
      <c r="C103" s="69" t="s">
        <v>1</v>
      </c>
      <c r="D103" s="71" t="s">
        <v>109</v>
      </c>
      <c r="E103" s="72"/>
      <c r="F103" s="73"/>
      <c r="G103" s="63" t="s">
        <v>5</v>
      </c>
      <c r="H103" s="68" t="s">
        <v>106</v>
      </c>
      <c r="I103" s="68"/>
      <c r="J103" s="68"/>
      <c r="K103" s="68"/>
      <c r="L103" s="68"/>
      <c r="M103" s="68" t="s">
        <v>107</v>
      </c>
      <c r="N103" s="68"/>
      <c r="O103" s="68"/>
      <c r="P103" s="68"/>
      <c r="Q103" s="68"/>
      <c r="R103" s="68"/>
      <c r="S103" s="68"/>
      <c r="T103" s="68"/>
      <c r="U103" s="68"/>
    </row>
    <row r="104" spans="1:26" ht="30">
      <c r="A104" s="56"/>
      <c r="B104" s="56"/>
      <c r="C104" s="70"/>
      <c r="D104" s="29" t="s">
        <v>2</v>
      </c>
      <c r="E104" s="30" t="s">
        <v>3</v>
      </c>
      <c r="F104" s="30" t="s">
        <v>4</v>
      </c>
      <c r="G104" s="64"/>
      <c r="H104" s="37" t="s">
        <v>6</v>
      </c>
      <c r="I104" s="37" t="s">
        <v>7</v>
      </c>
      <c r="J104" s="37" t="s">
        <v>8</v>
      </c>
      <c r="K104" s="37" t="s">
        <v>9</v>
      </c>
      <c r="L104" s="37" t="s">
        <v>10</v>
      </c>
      <c r="M104" s="37" t="s">
        <v>11</v>
      </c>
      <c r="N104" s="37" t="s">
        <v>12</v>
      </c>
      <c r="O104" s="37" t="s">
        <v>13</v>
      </c>
      <c r="P104" s="37" t="s">
        <v>14</v>
      </c>
      <c r="Q104" s="37" t="s">
        <v>15</v>
      </c>
      <c r="R104" s="37" t="s">
        <v>16</v>
      </c>
      <c r="S104" s="37" t="s">
        <v>17</v>
      </c>
      <c r="T104" s="37" t="s">
        <v>18</v>
      </c>
      <c r="U104" s="37" t="s">
        <v>19</v>
      </c>
    </row>
    <row r="105" spans="1:26">
      <c r="A105" s="2"/>
      <c r="B105" s="2"/>
      <c r="C105" s="37" t="s">
        <v>20</v>
      </c>
      <c r="D105" s="37" t="s">
        <v>20</v>
      </c>
      <c r="E105" s="37" t="s">
        <v>20</v>
      </c>
      <c r="F105" s="37" t="s">
        <v>20</v>
      </c>
      <c r="G105" s="37" t="s">
        <v>21</v>
      </c>
      <c r="H105" s="37" t="s">
        <v>22</v>
      </c>
      <c r="I105" s="37" t="s">
        <v>22</v>
      </c>
      <c r="J105" s="37" t="s">
        <v>23</v>
      </c>
      <c r="K105" s="37" t="s">
        <v>24</v>
      </c>
      <c r="L105" s="37" t="s">
        <v>22</v>
      </c>
      <c r="M105" s="37" t="s">
        <v>22</v>
      </c>
      <c r="N105" s="37" t="s">
        <v>22</v>
      </c>
      <c r="O105" s="37" t="s">
        <v>22</v>
      </c>
      <c r="P105" s="37" t="s">
        <v>22</v>
      </c>
      <c r="Q105" s="37" t="s">
        <v>22</v>
      </c>
      <c r="R105" s="37" t="s">
        <v>22</v>
      </c>
      <c r="S105" s="37" t="s">
        <v>24</v>
      </c>
      <c r="T105" s="37" t="s">
        <v>24</v>
      </c>
      <c r="U105" s="37" t="s">
        <v>24</v>
      </c>
    </row>
    <row r="106" spans="1:26">
      <c r="A106" s="3"/>
      <c r="B106" s="4" t="s">
        <v>60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6">
      <c r="A107" s="3"/>
      <c r="B107" s="2" t="s">
        <v>120</v>
      </c>
      <c r="C107" s="6" t="s">
        <v>128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6" ht="21" customHeight="1">
      <c r="A108" s="3" t="s">
        <v>48</v>
      </c>
      <c r="B108" s="3" t="s">
        <v>49</v>
      </c>
      <c r="C108" s="3">
        <v>155</v>
      </c>
      <c r="D108" s="3">
        <v>0.2</v>
      </c>
      <c r="E108" s="3">
        <v>0</v>
      </c>
      <c r="F108" s="3">
        <v>5</v>
      </c>
      <c r="G108" s="3">
        <v>20.9</v>
      </c>
      <c r="H108" s="3">
        <v>0</v>
      </c>
      <c r="I108" s="3">
        <v>0.01</v>
      </c>
      <c r="J108" s="3">
        <v>0.28999999999999998</v>
      </c>
      <c r="K108" s="3">
        <v>0</v>
      </c>
      <c r="L108" s="3">
        <v>0.87</v>
      </c>
      <c r="M108" s="3">
        <v>0.95</v>
      </c>
      <c r="N108" s="3">
        <v>22.67</v>
      </c>
      <c r="O108" s="3">
        <v>50.25</v>
      </c>
      <c r="P108" s="3">
        <v>3.42</v>
      </c>
      <c r="Q108" s="3">
        <v>6.39</v>
      </c>
      <c r="R108" s="3">
        <v>0.57999999999999996</v>
      </c>
      <c r="S108" s="3">
        <v>0.01</v>
      </c>
      <c r="T108" s="3">
        <v>0.02</v>
      </c>
      <c r="U108" s="3">
        <v>0.53</v>
      </c>
    </row>
    <row r="109" spans="1:26" ht="21" customHeight="1">
      <c r="A109" s="3" t="s">
        <v>31</v>
      </c>
      <c r="B109" s="3" t="s">
        <v>85</v>
      </c>
      <c r="C109" s="3">
        <v>20</v>
      </c>
      <c r="D109" s="3">
        <v>2.2000000000000002</v>
      </c>
      <c r="E109" s="3">
        <v>0.3</v>
      </c>
      <c r="F109" s="3">
        <v>13.8</v>
      </c>
      <c r="G109" s="3">
        <v>66.099999999999994</v>
      </c>
      <c r="H109" s="3">
        <v>0.05</v>
      </c>
      <c r="I109" s="3">
        <v>0.01</v>
      </c>
      <c r="J109" s="3">
        <v>0</v>
      </c>
      <c r="K109" s="3">
        <v>0</v>
      </c>
      <c r="L109" s="3">
        <v>0</v>
      </c>
      <c r="M109" s="3">
        <v>121</v>
      </c>
      <c r="N109" s="3">
        <v>37</v>
      </c>
      <c r="O109" s="3">
        <v>6</v>
      </c>
      <c r="P109" s="3">
        <v>9.1999999999999993</v>
      </c>
      <c r="Q109" s="3">
        <v>24.2</v>
      </c>
      <c r="R109" s="3">
        <v>0.57999999999999996</v>
      </c>
      <c r="S109" s="3">
        <v>0</v>
      </c>
      <c r="T109" s="3">
        <v>0</v>
      </c>
      <c r="U109" s="3">
        <v>0</v>
      </c>
    </row>
    <row r="110" spans="1:26" ht="21" customHeight="1">
      <c r="A110" s="3"/>
      <c r="B110" s="2" t="s">
        <v>121</v>
      </c>
      <c r="C110" s="2">
        <v>175</v>
      </c>
      <c r="D110" s="2">
        <v>2.4</v>
      </c>
      <c r="E110" s="2">
        <v>0.3</v>
      </c>
      <c r="F110" s="2">
        <v>18.8</v>
      </c>
      <c r="G110" s="2">
        <v>87</v>
      </c>
      <c r="H110" s="2">
        <v>0.05</v>
      </c>
      <c r="I110" s="2">
        <v>0.02</v>
      </c>
      <c r="J110" s="2">
        <v>0.28999999999999998</v>
      </c>
      <c r="K110" s="2">
        <v>0</v>
      </c>
      <c r="L110" s="2">
        <v>0.87</v>
      </c>
      <c r="M110" s="2">
        <v>121.95</v>
      </c>
      <c r="N110" s="2">
        <v>59.67</v>
      </c>
      <c r="O110" s="2">
        <v>56.25</v>
      </c>
      <c r="P110" s="2">
        <v>12.62</v>
      </c>
      <c r="Q110" s="2">
        <v>30.59</v>
      </c>
      <c r="R110" s="2">
        <v>1.1599999999999999</v>
      </c>
      <c r="S110" s="2">
        <v>0.01</v>
      </c>
      <c r="T110" s="2">
        <v>0.02</v>
      </c>
      <c r="U110" s="2">
        <v>0.53</v>
      </c>
    </row>
    <row r="111" spans="1:26" ht="21" customHeight="1">
      <c r="A111" s="3"/>
      <c r="B111" s="2" t="s">
        <v>119</v>
      </c>
      <c r="C111" s="6" t="s">
        <v>128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6" ht="21" customHeight="1">
      <c r="A112" s="3" t="s">
        <v>61</v>
      </c>
      <c r="B112" s="3" t="s">
        <v>62</v>
      </c>
      <c r="C112" s="3">
        <v>60</v>
      </c>
      <c r="D112" s="3">
        <v>0.7</v>
      </c>
      <c r="E112" s="3">
        <v>5.4</v>
      </c>
      <c r="F112" s="3">
        <v>4</v>
      </c>
      <c r="G112" s="3">
        <v>67.099999999999994</v>
      </c>
      <c r="H112" s="3">
        <v>0.02</v>
      </c>
      <c r="I112" s="3">
        <v>0.02</v>
      </c>
      <c r="J112" s="3">
        <v>72.89</v>
      </c>
      <c r="K112" s="3">
        <v>0</v>
      </c>
      <c r="L112" s="3">
        <v>2.2599999999999998</v>
      </c>
      <c r="M112" s="3">
        <v>200.99</v>
      </c>
      <c r="N112" s="3">
        <v>127.85</v>
      </c>
      <c r="O112" s="3">
        <v>12.1</v>
      </c>
      <c r="P112" s="3">
        <v>9.66</v>
      </c>
      <c r="Q112" s="3">
        <v>21.4</v>
      </c>
      <c r="R112" s="3">
        <v>0.41</v>
      </c>
      <c r="S112" s="3">
        <v>7.86</v>
      </c>
      <c r="T112" s="3">
        <v>0.13</v>
      </c>
      <c r="U112" s="3">
        <v>11.85</v>
      </c>
      <c r="V112" s="10"/>
      <c r="W112" s="10"/>
      <c r="X112" s="10"/>
      <c r="Y112" s="10"/>
      <c r="Z112" s="10"/>
    </row>
    <row r="113" spans="1:25" ht="27.75" customHeight="1">
      <c r="A113" s="49" t="s">
        <v>143</v>
      </c>
      <c r="B113" s="51" t="s">
        <v>144</v>
      </c>
      <c r="C113" s="47">
        <v>200</v>
      </c>
      <c r="D113" s="47">
        <v>10.34</v>
      </c>
      <c r="E113" s="47">
        <v>12.175000000000001</v>
      </c>
      <c r="F113" s="47">
        <v>20.34</v>
      </c>
      <c r="G113" s="47">
        <v>237</v>
      </c>
      <c r="H113" s="47">
        <v>0.159</v>
      </c>
      <c r="I113" s="47">
        <v>0</v>
      </c>
      <c r="J113" s="47">
        <v>0.18</v>
      </c>
      <c r="K113" s="47">
        <v>0</v>
      </c>
      <c r="L113" s="47">
        <v>0.49099999999999999</v>
      </c>
      <c r="M113" s="47">
        <v>0</v>
      </c>
      <c r="N113" s="47">
        <v>0</v>
      </c>
      <c r="O113" s="47">
        <v>79.453000000000003</v>
      </c>
      <c r="P113" s="47">
        <v>10.579000000000001</v>
      </c>
      <c r="Q113" s="47">
        <v>239.018</v>
      </c>
      <c r="R113" s="47">
        <v>0.01</v>
      </c>
      <c r="S113" s="47">
        <v>0</v>
      </c>
      <c r="T113" s="47">
        <v>0</v>
      </c>
      <c r="U113" s="47">
        <v>0</v>
      </c>
    </row>
    <row r="114" spans="1:25" ht="21.75" customHeight="1">
      <c r="A114" s="3" t="s">
        <v>63</v>
      </c>
      <c r="B114" s="3" t="s">
        <v>64</v>
      </c>
      <c r="C114" s="3">
        <v>200</v>
      </c>
      <c r="D114" s="3">
        <v>3.9</v>
      </c>
      <c r="E114" s="3">
        <v>2.9</v>
      </c>
      <c r="F114" s="3">
        <v>11.2</v>
      </c>
      <c r="G114" s="3">
        <v>86</v>
      </c>
      <c r="H114" s="3">
        <v>0.03</v>
      </c>
      <c r="I114" s="3">
        <v>0.13</v>
      </c>
      <c r="J114" s="3">
        <v>13.29</v>
      </c>
      <c r="K114" s="3">
        <v>0</v>
      </c>
      <c r="L114" s="3">
        <v>0.52</v>
      </c>
      <c r="M114" s="3">
        <v>38.549999999999997</v>
      </c>
      <c r="N114" s="3">
        <v>183.98</v>
      </c>
      <c r="O114" s="3">
        <v>148.32</v>
      </c>
      <c r="P114" s="3">
        <v>30.67</v>
      </c>
      <c r="Q114" s="3">
        <v>106.79</v>
      </c>
      <c r="R114" s="3">
        <v>1.06</v>
      </c>
      <c r="S114" s="3">
        <v>9</v>
      </c>
      <c r="T114" s="3">
        <v>1.76</v>
      </c>
      <c r="U114" s="3">
        <v>20</v>
      </c>
    </row>
    <row r="115" spans="1:25" ht="19.5" customHeight="1">
      <c r="A115" s="3" t="s">
        <v>31</v>
      </c>
      <c r="B115" s="3" t="s">
        <v>32</v>
      </c>
      <c r="C115" s="3">
        <v>30</v>
      </c>
      <c r="D115" s="3">
        <v>2.2999999999999998</v>
      </c>
      <c r="E115" s="3">
        <v>0.2</v>
      </c>
      <c r="F115" s="3">
        <v>14.8</v>
      </c>
      <c r="G115" s="3">
        <v>70.3</v>
      </c>
      <c r="H115" s="3">
        <v>0.03</v>
      </c>
      <c r="I115" s="3">
        <v>0.01</v>
      </c>
      <c r="J115" s="3">
        <v>0</v>
      </c>
      <c r="K115" s="3">
        <v>0</v>
      </c>
      <c r="L115" s="3">
        <v>0</v>
      </c>
      <c r="M115" s="3">
        <v>149.69999999999999</v>
      </c>
      <c r="N115" s="3">
        <v>27.9</v>
      </c>
      <c r="O115" s="3">
        <v>6</v>
      </c>
      <c r="P115" s="3">
        <v>4.2</v>
      </c>
      <c r="Q115" s="3">
        <v>19.5</v>
      </c>
      <c r="R115" s="3">
        <v>0.33</v>
      </c>
      <c r="S115" s="3">
        <v>0.96</v>
      </c>
      <c r="T115" s="3">
        <v>1.8</v>
      </c>
      <c r="U115" s="3">
        <v>4.3499999999999996</v>
      </c>
    </row>
    <row r="116" spans="1:25" ht="19.5" customHeight="1">
      <c r="A116" s="3" t="s">
        <v>31</v>
      </c>
      <c r="B116" s="3" t="s">
        <v>33</v>
      </c>
      <c r="C116" s="3">
        <v>20</v>
      </c>
      <c r="D116" s="3">
        <v>1.3</v>
      </c>
      <c r="E116" s="3">
        <v>0.2</v>
      </c>
      <c r="F116" s="3">
        <v>6.7</v>
      </c>
      <c r="G116" s="3">
        <v>34.200000000000003</v>
      </c>
      <c r="H116" s="3">
        <v>0.04</v>
      </c>
      <c r="I116" s="3">
        <v>0.02</v>
      </c>
      <c r="J116" s="3">
        <v>0</v>
      </c>
      <c r="K116" s="3">
        <v>0</v>
      </c>
      <c r="L116" s="3">
        <v>0</v>
      </c>
      <c r="M116" s="3">
        <v>122</v>
      </c>
      <c r="N116" s="3">
        <v>49</v>
      </c>
      <c r="O116" s="3">
        <v>7</v>
      </c>
      <c r="P116" s="3">
        <v>9.4</v>
      </c>
      <c r="Q116" s="3">
        <v>31.6</v>
      </c>
      <c r="R116" s="3">
        <v>0.78</v>
      </c>
      <c r="S116" s="3">
        <v>0</v>
      </c>
      <c r="T116" s="3">
        <v>6.18</v>
      </c>
      <c r="U116" s="3">
        <v>0</v>
      </c>
    </row>
    <row r="117" spans="1:25" ht="19.5" customHeight="1">
      <c r="A117" s="3"/>
      <c r="B117" s="2" t="s">
        <v>34</v>
      </c>
      <c r="C117" s="2">
        <f>SUM(C112:C116)</f>
        <v>510</v>
      </c>
      <c r="D117" s="2">
        <f t="shared" ref="D117:U117" si="9">SUM(D112:D116)</f>
        <v>18.54</v>
      </c>
      <c r="E117" s="2">
        <f t="shared" si="9"/>
        <v>20.875</v>
      </c>
      <c r="F117" s="2">
        <f t="shared" si="9"/>
        <v>57.040000000000006</v>
      </c>
      <c r="G117" s="2">
        <f t="shared" si="9"/>
        <v>494.6</v>
      </c>
      <c r="H117" s="2">
        <f t="shared" si="9"/>
        <v>0.27899999999999997</v>
      </c>
      <c r="I117" s="2">
        <f t="shared" si="9"/>
        <v>0.18</v>
      </c>
      <c r="J117" s="2">
        <f t="shared" si="9"/>
        <v>86.360000000000014</v>
      </c>
      <c r="K117" s="2">
        <f t="shared" si="9"/>
        <v>0</v>
      </c>
      <c r="L117" s="2">
        <f t="shared" si="9"/>
        <v>3.2709999999999999</v>
      </c>
      <c r="M117" s="2">
        <f t="shared" si="9"/>
        <v>511.24</v>
      </c>
      <c r="N117" s="2">
        <f t="shared" si="9"/>
        <v>388.72999999999996</v>
      </c>
      <c r="O117" s="2">
        <f t="shared" si="9"/>
        <v>252.87299999999999</v>
      </c>
      <c r="P117" s="2">
        <f t="shared" si="9"/>
        <v>64.509000000000015</v>
      </c>
      <c r="Q117" s="2">
        <f t="shared" si="9"/>
        <v>418.30800000000005</v>
      </c>
      <c r="R117" s="2">
        <f t="shared" si="9"/>
        <v>2.59</v>
      </c>
      <c r="S117" s="2">
        <f t="shared" si="9"/>
        <v>17.82</v>
      </c>
      <c r="T117" s="2">
        <f t="shared" si="9"/>
        <v>9.870000000000001</v>
      </c>
      <c r="U117" s="2">
        <f t="shared" si="9"/>
        <v>36.200000000000003</v>
      </c>
    </row>
    <row r="118" spans="1:25" ht="19.5" customHeight="1">
      <c r="A118" s="3"/>
      <c r="B118" s="5" t="s">
        <v>35</v>
      </c>
      <c r="C118" s="5">
        <f>C110+C117</f>
        <v>685</v>
      </c>
      <c r="D118" s="5">
        <f t="shared" ref="D118:U118" si="10">D110+D117</f>
        <v>20.939999999999998</v>
      </c>
      <c r="E118" s="5">
        <f t="shared" si="10"/>
        <v>21.175000000000001</v>
      </c>
      <c r="F118" s="5">
        <f t="shared" si="10"/>
        <v>75.84</v>
      </c>
      <c r="G118" s="5">
        <f t="shared" si="10"/>
        <v>581.6</v>
      </c>
      <c r="H118" s="5">
        <f t="shared" si="10"/>
        <v>0.32899999999999996</v>
      </c>
      <c r="I118" s="5">
        <f t="shared" si="10"/>
        <v>0.19999999999999998</v>
      </c>
      <c r="J118" s="5">
        <f t="shared" si="10"/>
        <v>86.65000000000002</v>
      </c>
      <c r="K118" s="5">
        <f t="shared" si="10"/>
        <v>0</v>
      </c>
      <c r="L118" s="5">
        <f t="shared" si="10"/>
        <v>4.141</v>
      </c>
      <c r="M118" s="5">
        <f t="shared" si="10"/>
        <v>633.19000000000005</v>
      </c>
      <c r="N118" s="5">
        <f t="shared" si="10"/>
        <v>448.4</v>
      </c>
      <c r="O118" s="5">
        <f t="shared" si="10"/>
        <v>309.12299999999999</v>
      </c>
      <c r="P118" s="5">
        <f t="shared" si="10"/>
        <v>77.129000000000019</v>
      </c>
      <c r="Q118" s="5">
        <f t="shared" si="10"/>
        <v>448.89800000000002</v>
      </c>
      <c r="R118" s="5">
        <f t="shared" si="10"/>
        <v>3.75</v>
      </c>
      <c r="S118" s="5">
        <f t="shared" si="10"/>
        <v>17.830000000000002</v>
      </c>
      <c r="T118" s="5">
        <f t="shared" si="10"/>
        <v>9.89</v>
      </c>
      <c r="U118" s="5">
        <f t="shared" si="10"/>
        <v>36.730000000000004</v>
      </c>
    </row>
    <row r="119" spans="1:25" ht="21" customHeight="1">
      <c r="A119" s="13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5"/>
      <c r="U119" s="15"/>
    </row>
    <row r="120" spans="1:25" ht="21" customHeight="1">
      <c r="A120" s="62" t="s">
        <v>100</v>
      </c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</row>
    <row r="121" spans="1:25" ht="21" customHeight="1">
      <c r="A121" s="56" t="s">
        <v>0</v>
      </c>
      <c r="B121" s="56" t="s">
        <v>108</v>
      </c>
      <c r="C121" s="69" t="s">
        <v>1</v>
      </c>
      <c r="D121" s="71" t="s">
        <v>109</v>
      </c>
      <c r="E121" s="72"/>
      <c r="F121" s="73"/>
      <c r="G121" s="63" t="s">
        <v>5</v>
      </c>
      <c r="H121" s="68" t="s">
        <v>106</v>
      </c>
      <c r="I121" s="68"/>
      <c r="J121" s="68"/>
      <c r="K121" s="68"/>
      <c r="L121" s="68"/>
      <c r="M121" s="68" t="s">
        <v>107</v>
      </c>
      <c r="N121" s="68"/>
      <c r="O121" s="68"/>
      <c r="P121" s="68"/>
      <c r="Q121" s="68"/>
      <c r="R121" s="68"/>
      <c r="S121" s="68"/>
      <c r="T121" s="68"/>
      <c r="U121" s="68"/>
    </row>
    <row r="122" spans="1:25" ht="21" customHeight="1">
      <c r="A122" s="56"/>
      <c r="B122" s="56"/>
      <c r="C122" s="70"/>
      <c r="D122" s="29" t="s">
        <v>2</v>
      </c>
      <c r="E122" s="30" t="s">
        <v>3</v>
      </c>
      <c r="F122" s="30" t="s">
        <v>4</v>
      </c>
      <c r="G122" s="64"/>
      <c r="H122" s="37" t="s">
        <v>6</v>
      </c>
      <c r="I122" s="37" t="s">
        <v>7</v>
      </c>
      <c r="J122" s="37" t="s">
        <v>8</v>
      </c>
      <c r="K122" s="37" t="s">
        <v>9</v>
      </c>
      <c r="L122" s="37" t="s">
        <v>10</v>
      </c>
      <c r="M122" s="37" t="s">
        <v>11</v>
      </c>
      <c r="N122" s="37" t="s">
        <v>12</v>
      </c>
      <c r="O122" s="37" t="s">
        <v>13</v>
      </c>
      <c r="P122" s="37" t="s">
        <v>14</v>
      </c>
      <c r="Q122" s="37" t="s">
        <v>15</v>
      </c>
      <c r="R122" s="37" t="s">
        <v>16</v>
      </c>
      <c r="S122" s="37" t="s">
        <v>17</v>
      </c>
      <c r="T122" s="37" t="s">
        <v>18</v>
      </c>
      <c r="U122" s="37" t="s">
        <v>19</v>
      </c>
    </row>
    <row r="123" spans="1:25" ht="28.5" customHeight="1">
      <c r="A123" s="2"/>
      <c r="B123" s="2"/>
      <c r="C123" s="37" t="s">
        <v>20</v>
      </c>
      <c r="D123" s="37" t="s">
        <v>20</v>
      </c>
      <c r="E123" s="37" t="s">
        <v>20</v>
      </c>
      <c r="F123" s="37" t="s">
        <v>20</v>
      </c>
      <c r="G123" s="37" t="s">
        <v>21</v>
      </c>
      <c r="H123" s="37" t="s">
        <v>22</v>
      </c>
      <c r="I123" s="37" t="s">
        <v>22</v>
      </c>
      <c r="J123" s="37" t="s">
        <v>23</v>
      </c>
      <c r="K123" s="37" t="s">
        <v>24</v>
      </c>
      <c r="L123" s="37" t="s">
        <v>22</v>
      </c>
      <c r="M123" s="37" t="s">
        <v>22</v>
      </c>
      <c r="N123" s="37" t="s">
        <v>22</v>
      </c>
      <c r="O123" s="37" t="s">
        <v>22</v>
      </c>
      <c r="P123" s="37" t="s">
        <v>22</v>
      </c>
      <c r="Q123" s="37" t="s">
        <v>22</v>
      </c>
      <c r="R123" s="37" t="s">
        <v>22</v>
      </c>
      <c r="S123" s="37" t="s">
        <v>24</v>
      </c>
      <c r="T123" s="37" t="s">
        <v>24</v>
      </c>
      <c r="U123" s="37" t="s">
        <v>24</v>
      </c>
    </row>
    <row r="124" spans="1:25" ht="21" customHeight="1">
      <c r="A124" s="3"/>
      <c r="B124" s="4" t="s">
        <v>65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5" ht="21" customHeight="1">
      <c r="A125" s="3"/>
      <c r="B125" s="2" t="s">
        <v>120</v>
      </c>
      <c r="C125" s="6" t="s">
        <v>128</v>
      </c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5" ht="21" customHeight="1">
      <c r="A126" s="3" t="s">
        <v>40</v>
      </c>
      <c r="B126" s="3" t="s">
        <v>41</v>
      </c>
      <c r="C126" s="3">
        <v>150</v>
      </c>
      <c r="D126" s="3">
        <v>3.5</v>
      </c>
      <c r="E126" s="3">
        <v>2.6</v>
      </c>
      <c r="F126" s="3">
        <v>9.4</v>
      </c>
      <c r="G126" s="3">
        <v>75.3</v>
      </c>
      <c r="H126" s="3">
        <v>0.03</v>
      </c>
      <c r="I126" s="3">
        <v>0.12</v>
      </c>
      <c r="J126" s="3">
        <v>12.94</v>
      </c>
      <c r="K126" s="3">
        <v>0</v>
      </c>
      <c r="L126" s="3">
        <v>0.51</v>
      </c>
      <c r="M126" s="3">
        <v>37.46</v>
      </c>
      <c r="N126" s="3">
        <v>165.25</v>
      </c>
      <c r="O126" s="3">
        <v>125.76</v>
      </c>
      <c r="P126" s="3">
        <v>25.74</v>
      </c>
      <c r="Q126" s="3">
        <v>97.71</v>
      </c>
      <c r="R126" s="3">
        <v>0.82</v>
      </c>
      <c r="S126" s="3">
        <v>8.7799999999999994</v>
      </c>
      <c r="T126" s="3">
        <v>1.72</v>
      </c>
      <c r="U126" s="3">
        <v>28.69</v>
      </c>
    </row>
    <row r="127" spans="1:25" ht="21" customHeight="1">
      <c r="A127" s="3" t="s">
        <v>31</v>
      </c>
      <c r="B127" s="3" t="s">
        <v>85</v>
      </c>
      <c r="C127" s="3">
        <v>20</v>
      </c>
      <c r="D127" s="3">
        <v>2.2000000000000002</v>
      </c>
      <c r="E127" s="3">
        <v>0.3</v>
      </c>
      <c r="F127" s="3">
        <v>13.8</v>
      </c>
      <c r="G127" s="3">
        <v>66.099999999999994</v>
      </c>
      <c r="H127" s="3">
        <v>0.05</v>
      </c>
      <c r="I127" s="3">
        <v>0.01</v>
      </c>
      <c r="J127" s="3">
        <v>0</v>
      </c>
      <c r="K127" s="3">
        <v>0</v>
      </c>
      <c r="L127" s="3">
        <v>0</v>
      </c>
      <c r="M127" s="3">
        <v>121</v>
      </c>
      <c r="N127" s="3">
        <v>37</v>
      </c>
      <c r="O127" s="3">
        <v>6</v>
      </c>
      <c r="P127" s="3">
        <v>9.1999999999999993</v>
      </c>
      <c r="Q127" s="3">
        <v>24.2</v>
      </c>
      <c r="R127" s="3">
        <v>0.57999999999999996</v>
      </c>
      <c r="S127" s="3">
        <v>0</v>
      </c>
      <c r="T127" s="3">
        <v>0</v>
      </c>
      <c r="U127" s="3">
        <v>0</v>
      </c>
    </row>
    <row r="128" spans="1:25" ht="21" customHeight="1">
      <c r="A128" s="3"/>
      <c r="B128" s="2" t="s">
        <v>121</v>
      </c>
      <c r="C128" s="2">
        <v>170</v>
      </c>
      <c r="D128" s="2">
        <v>5.7</v>
      </c>
      <c r="E128" s="2">
        <v>2.9</v>
      </c>
      <c r="F128" s="2">
        <v>23.2</v>
      </c>
      <c r="G128" s="2">
        <v>141.4</v>
      </c>
      <c r="H128" s="2">
        <v>0.08</v>
      </c>
      <c r="I128" s="2">
        <v>0.13</v>
      </c>
      <c r="J128" s="2">
        <v>12.94</v>
      </c>
      <c r="K128" s="2">
        <v>0</v>
      </c>
      <c r="L128" s="2">
        <v>0.51</v>
      </c>
      <c r="M128" s="2">
        <v>158.46</v>
      </c>
      <c r="N128" s="2">
        <v>202.25</v>
      </c>
      <c r="O128" s="2">
        <v>131.76</v>
      </c>
      <c r="P128" s="2">
        <v>34.94</v>
      </c>
      <c r="Q128" s="2">
        <v>121.91</v>
      </c>
      <c r="R128" s="2">
        <v>1.4</v>
      </c>
      <c r="S128" s="2">
        <v>8.7799999999999994</v>
      </c>
      <c r="T128" s="2">
        <v>1.72</v>
      </c>
      <c r="U128" s="2">
        <v>28.69</v>
      </c>
      <c r="V128" s="10"/>
      <c r="W128" s="10"/>
      <c r="X128" s="10"/>
      <c r="Y128" s="10"/>
    </row>
    <row r="129" spans="1:26" ht="21" customHeight="1">
      <c r="A129" s="3"/>
      <c r="B129" s="2" t="s">
        <v>119</v>
      </c>
      <c r="C129" s="6" t="s">
        <v>128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10"/>
      <c r="W129" s="10"/>
      <c r="X129" s="10"/>
      <c r="Y129" s="10"/>
      <c r="Z129" s="10"/>
    </row>
    <row r="130" spans="1:26" ht="30" customHeight="1">
      <c r="A130" s="3" t="s">
        <v>37</v>
      </c>
      <c r="B130" s="21" t="s">
        <v>79</v>
      </c>
      <c r="C130" s="3">
        <v>60</v>
      </c>
      <c r="D130" s="3">
        <v>1.5</v>
      </c>
      <c r="E130" s="3">
        <v>6.1</v>
      </c>
      <c r="F130" s="3">
        <v>6.2</v>
      </c>
      <c r="G130" s="3">
        <v>85.8</v>
      </c>
      <c r="H130" s="3">
        <v>0.03</v>
      </c>
      <c r="I130" s="3">
        <v>0.04</v>
      </c>
      <c r="J130" s="3">
        <v>122.25</v>
      </c>
      <c r="K130" s="3">
        <v>0</v>
      </c>
      <c r="L130" s="3">
        <v>34.78</v>
      </c>
      <c r="M130" s="3">
        <v>88.69</v>
      </c>
      <c r="N130" s="3">
        <v>247.73</v>
      </c>
      <c r="O130" s="3">
        <v>40.39</v>
      </c>
      <c r="P130" s="3">
        <v>15.18</v>
      </c>
      <c r="Q130" s="3">
        <v>30.31</v>
      </c>
      <c r="R130" s="3">
        <v>0.55000000000000004</v>
      </c>
      <c r="S130" s="3">
        <v>10.73</v>
      </c>
      <c r="T130" s="3">
        <v>0.26</v>
      </c>
      <c r="U130" s="3">
        <v>12.66</v>
      </c>
      <c r="V130" s="10"/>
      <c r="W130" s="10"/>
      <c r="X130" s="10"/>
      <c r="Y130" s="10"/>
      <c r="Z130" s="10"/>
    </row>
    <row r="131" spans="1:26" ht="26.25" customHeight="1">
      <c r="A131" s="3" t="s">
        <v>27</v>
      </c>
      <c r="B131" s="3" t="s">
        <v>28</v>
      </c>
      <c r="C131" s="3">
        <v>180</v>
      </c>
      <c r="D131" s="3">
        <v>9.8699999999999992</v>
      </c>
      <c r="E131" s="3">
        <v>7.61</v>
      </c>
      <c r="F131" s="3">
        <v>43.12</v>
      </c>
      <c r="G131" s="3">
        <v>280.5</v>
      </c>
      <c r="H131" s="3">
        <v>0.26</v>
      </c>
      <c r="I131" s="3">
        <v>0.14000000000000001</v>
      </c>
      <c r="J131" s="3">
        <v>23.02</v>
      </c>
      <c r="K131" s="3">
        <v>0.11</v>
      </c>
      <c r="L131" s="3">
        <v>0</v>
      </c>
      <c r="M131" s="3">
        <v>180</v>
      </c>
      <c r="N131" s="3">
        <v>263</v>
      </c>
      <c r="O131" s="3">
        <v>57</v>
      </c>
      <c r="P131" s="3">
        <v>144</v>
      </c>
      <c r="Q131" s="3">
        <v>217</v>
      </c>
      <c r="R131" s="3">
        <v>4.8</v>
      </c>
      <c r="S131" s="3">
        <v>26.73</v>
      </c>
      <c r="T131" s="3">
        <v>4.3</v>
      </c>
      <c r="U131" s="3">
        <v>19.27</v>
      </c>
      <c r="V131" s="10"/>
      <c r="W131" s="10"/>
      <c r="X131" s="10"/>
      <c r="Y131" s="10"/>
      <c r="Z131" s="10"/>
    </row>
    <row r="132" spans="1:26" ht="31.5" customHeight="1">
      <c r="A132" s="7" t="s">
        <v>124</v>
      </c>
      <c r="B132" s="21" t="s">
        <v>141</v>
      </c>
      <c r="C132" s="35" t="s">
        <v>149</v>
      </c>
      <c r="D132" s="3">
        <v>10.039999999999999</v>
      </c>
      <c r="E132" s="3">
        <v>12.79</v>
      </c>
      <c r="F132" s="3">
        <v>8.1199999999999992</v>
      </c>
      <c r="G132" s="3">
        <v>187.9</v>
      </c>
      <c r="H132" s="3">
        <v>0</v>
      </c>
      <c r="I132" s="3">
        <v>0</v>
      </c>
      <c r="J132" s="3">
        <v>38.450000000000003</v>
      </c>
      <c r="K132" s="3">
        <v>0.01</v>
      </c>
      <c r="L132" s="3">
        <v>1.1499999999999999</v>
      </c>
      <c r="M132" s="3">
        <v>3</v>
      </c>
      <c r="N132" s="3">
        <v>43</v>
      </c>
      <c r="O132" s="3">
        <v>45.75</v>
      </c>
      <c r="P132" s="3">
        <v>35.130000000000003</v>
      </c>
      <c r="Q132" s="3">
        <v>173.38</v>
      </c>
      <c r="R132" s="3">
        <v>1.6</v>
      </c>
      <c r="S132" s="3">
        <v>0</v>
      </c>
      <c r="T132" s="3">
        <v>0</v>
      </c>
      <c r="U132" s="3">
        <v>0</v>
      </c>
      <c r="V132" s="10"/>
      <c r="W132" s="10"/>
      <c r="X132" s="10"/>
      <c r="Y132" s="10"/>
      <c r="Z132" s="10"/>
    </row>
    <row r="133" spans="1:26" ht="27.75" customHeight="1">
      <c r="A133" s="3" t="s">
        <v>55</v>
      </c>
      <c r="B133" s="3" t="s">
        <v>56</v>
      </c>
      <c r="C133" s="3">
        <v>200</v>
      </c>
      <c r="D133" s="3">
        <v>0.2</v>
      </c>
      <c r="E133" s="3">
        <v>0</v>
      </c>
      <c r="F133" s="3">
        <v>6.4</v>
      </c>
      <c r="G133" s="3">
        <v>26.8</v>
      </c>
      <c r="H133" s="3">
        <v>0</v>
      </c>
      <c r="I133" s="3">
        <v>0.01</v>
      </c>
      <c r="J133" s="3">
        <v>0.3</v>
      </c>
      <c r="K133" s="3">
        <v>0</v>
      </c>
      <c r="L133" s="3">
        <v>0.04</v>
      </c>
      <c r="M133" s="3">
        <v>0.68</v>
      </c>
      <c r="N133" s="3">
        <v>20.76</v>
      </c>
      <c r="O133" s="3">
        <v>66.08</v>
      </c>
      <c r="P133" s="3">
        <v>3.83</v>
      </c>
      <c r="Q133" s="3">
        <v>7.18</v>
      </c>
      <c r="R133" s="3">
        <v>0.73</v>
      </c>
      <c r="S133" s="3">
        <v>0</v>
      </c>
      <c r="T133" s="3">
        <v>0</v>
      </c>
      <c r="U133" s="3">
        <v>0</v>
      </c>
      <c r="V133" s="10"/>
      <c r="W133" s="10"/>
      <c r="X133" s="10"/>
      <c r="Y133" s="10"/>
      <c r="Z133" s="10"/>
    </row>
    <row r="134" spans="1:26" ht="22.5" customHeight="1">
      <c r="A134" s="3" t="s">
        <v>31</v>
      </c>
      <c r="B134" s="3" t="s">
        <v>32</v>
      </c>
      <c r="C134" s="3">
        <v>30</v>
      </c>
      <c r="D134" s="3">
        <v>2.2999999999999998</v>
      </c>
      <c r="E134" s="3">
        <v>0.2</v>
      </c>
      <c r="F134" s="3">
        <v>14.8</v>
      </c>
      <c r="G134" s="3">
        <v>70.3</v>
      </c>
      <c r="H134" s="3">
        <v>0.03</v>
      </c>
      <c r="I134" s="3">
        <v>0.01</v>
      </c>
      <c r="J134" s="3">
        <v>0</v>
      </c>
      <c r="K134" s="3">
        <v>0</v>
      </c>
      <c r="L134" s="3">
        <v>0</v>
      </c>
      <c r="M134" s="3">
        <v>149.69999999999999</v>
      </c>
      <c r="N134" s="3">
        <v>27.9</v>
      </c>
      <c r="O134" s="3">
        <v>6</v>
      </c>
      <c r="P134" s="3">
        <v>4.2</v>
      </c>
      <c r="Q134" s="3">
        <v>19.5</v>
      </c>
      <c r="R134" s="3">
        <v>0.33</v>
      </c>
      <c r="S134" s="3">
        <v>0.96</v>
      </c>
      <c r="T134" s="3">
        <v>1.8</v>
      </c>
      <c r="U134" s="3">
        <v>4.3499999999999996</v>
      </c>
      <c r="V134" s="10"/>
      <c r="W134" s="10"/>
      <c r="X134" s="10"/>
      <c r="Y134" s="10"/>
      <c r="Z134" s="10"/>
    </row>
    <row r="135" spans="1:26" ht="22.5" customHeight="1">
      <c r="A135" s="3" t="s">
        <v>31</v>
      </c>
      <c r="B135" s="3" t="s">
        <v>33</v>
      </c>
      <c r="C135" s="3">
        <v>20</v>
      </c>
      <c r="D135" s="3">
        <v>1.3</v>
      </c>
      <c r="E135" s="3">
        <v>0.2</v>
      </c>
      <c r="F135" s="3">
        <v>6.7</v>
      </c>
      <c r="G135" s="3">
        <v>34.200000000000003</v>
      </c>
      <c r="H135" s="3">
        <v>0.04</v>
      </c>
      <c r="I135" s="3">
        <v>0.02</v>
      </c>
      <c r="J135" s="3">
        <v>0</v>
      </c>
      <c r="K135" s="3">
        <v>0</v>
      </c>
      <c r="L135" s="3">
        <v>0</v>
      </c>
      <c r="M135" s="3">
        <v>122</v>
      </c>
      <c r="N135" s="3">
        <v>49</v>
      </c>
      <c r="O135" s="3">
        <v>7</v>
      </c>
      <c r="P135" s="3">
        <v>9.4</v>
      </c>
      <c r="Q135" s="3">
        <v>31.6</v>
      </c>
      <c r="R135" s="3">
        <v>0.78</v>
      </c>
      <c r="S135" s="3">
        <v>0</v>
      </c>
      <c r="T135" s="3">
        <v>6.18</v>
      </c>
      <c r="U135" s="3">
        <v>0</v>
      </c>
      <c r="V135" s="10"/>
      <c r="W135" s="10"/>
      <c r="X135" s="10"/>
      <c r="Y135" s="10"/>
      <c r="Z135" s="10"/>
    </row>
    <row r="136" spans="1:26" ht="22.5" customHeight="1">
      <c r="A136" s="3"/>
      <c r="B136" s="2" t="s">
        <v>34</v>
      </c>
      <c r="C136" s="2">
        <v>590</v>
      </c>
      <c r="D136" s="2">
        <f t="shared" ref="D136:U136" si="11">SUM(D130:D135)</f>
        <v>25.209999999999997</v>
      </c>
      <c r="E136" s="2">
        <f t="shared" si="11"/>
        <v>26.9</v>
      </c>
      <c r="F136" s="2">
        <f t="shared" si="11"/>
        <v>85.34</v>
      </c>
      <c r="G136" s="2">
        <f t="shared" si="11"/>
        <v>685.5</v>
      </c>
      <c r="H136" s="2">
        <f t="shared" si="11"/>
        <v>0.36000000000000004</v>
      </c>
      <c r="I136" s="2">
        <f t="shared" si="11"/>
        <v>0.22000000000000003</v>
      </c>
      <c r="J136" s="2">
        <f t="shared" si="11"/>
        <v>184.02000000000004</v>
      </c>
      <c r="K136" s="2">
        <f t="shared" si="11"/>
        <v>0.12</v>
      </c>
      <c r="L136" s="2">
        <f t="shared" si="11"/>
        <v>35.97</v>
      </c>
      <c r="M136" s="2">
        <f t="shared" si="11"/>
        <v>544.06999999999994</v>
      </c>
      <c r="N136" s="2">
        <f t="shared" si="11"/>
        <v>651.39</v>
      </c>
      <c r="O136" s="2">
        <f t="shared" si="11"/>
        <v>222.21999999999997</v>
      </c>
      <c r="P136" s="2">
        <f t="shared" si="11"/>
        <v>211.74</v>
      </c>
      <c r="Q136" s="2">
        <f t="shared" si="11"/>
        <v>478.97</v>
      </c>
      <c r="R136" s="2">
        <f t="shared" si="11"/>
        <v>8.7899999999999991</v>
      </c>
      <c r="S136" s="2">
        <f t="shared" si="11"/>
        <v>38.42</v>
      </c>
      <c r="T136" s="2">
        <f t="shared" si="11"/>
        <v>12.54</v>
      </c>
      <c r="U136" s="2">
        <f t="shared" si="11"/>
        <v>36.28</v>
      </c>
      <c r="V136" s="10"/>
      <c r="W136" s="10"/>
      <c r="X136" s="10"/>
      <c r="Y136" s="10"/>
      <c r="Z136" s="10"/>
    </row>
    <row r="137" spans="1:26" ht="22.5" customHeight="1">
      <c r="A137" s="3"/>
      <c r="B137" s="5" t="s">
        <v>35</v>
      </c>
      <c r="C137" s="5">
        <f t="shared" ref="C137:U137" si="12">C136+C128</f>
        <v>760</v>
      </c>
      <c r="D137" s="5">
        <f t="shared" si="12"/>
        <v>30.909999999999997</v>
      </c>
      <c r="E137" s="5">
        <f t="shared" si="12"/>
        <v>29.799999999999997</v>
      </c>
      <c r="F137" s="5">
        <f t="shared" si="12"/>
        <v>108.54</v>
      </c>
      <c r="G137" s="5">
        <f t="shared" si="12"/>
        <v>826.9</v>
      </c>
      <c r="H137" s="5">
        <f t="shared" si="12"/>
        <v>0.44000000000000006</v>
      </c>
      <c r="I137" s="5">
        <f t="shared" si="12"/>
        <v>0.35000000000000003</v>
      </c>
      <c r="J137" s="5">
        <f t="shared" si="12"/>
        <v>196.96000000000004</v>
      </c>
      <c r="K137" s="5">
        <f t="shared" si="12"/>
        <v>0.12</v>
      </c>
      <c r="L137" s="5">
        <f t="shared" si="12"/>
        <v>36.479999999999997</v>
      </c>
      <c r="M137" s="5">
        <f t="shared" si="12"/>
        <v>702.53</v>
      </c>
      <c r="N137" s="5">
        <f t="shared" si="12"/>
        <v>853.64</v>
      </c>
      <c r="O137" s="5">
        <f t="shared" si="12"/>
        <v>353.97999999999996</v>
      </c>
      <c r="P137" s="5">
        <f t="shared" si="12"/>
        <v>246.68</v>
      </c>
      <c r="Q137" s="5">
        <f t="shared" si="12"/>
        <v>600.88</v>
      </c>
      <c r="R137" s="5">
        <f t="shared" si="12"/>
        <v>10.19</v>
      </c>
      <c r="S137" s="5">
        <f t="shared" si="12"/>
        <v>47.2</v>
      </c>
      <c r="T137" s="5">
        <f t="shared" si="12"/>
        <v>14.26</v>
      </c>
      <c r="U137" s="5">
        <f t="shared" si="12"/>
        <v>64.97</v>
      </c>
      <c r="V137" s="10"/>
      <c r="W137" s="10"/>
      <c r="X137" s="10"/>
      <c r="Y137" s="10"/>
      <c r="Z137" s="10"/>
    </row>
    <row r="138" spans="1:26" ht="21" customHeight="1">
      <c r="A138" s="13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5"/>
      <c r="U138" s="15"/>
      <c r="V138" s="10"/>
      <c r="W138" s="10"/>
      <c r="X138" s="10"/>
      <c r="Y138" s="10"/>
      <c r="Z138" s="10"/>
    </row>
    <row r="139" spans="1:26" ht="21" customHeight="1">
      <c r="A139" s="62" t="s">
        <v>101</v>
      </c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</row>
    <row r="140" spans="1:26" ht="21" customHeight="1">
      <c r="A140" s="56" t="s">
        <v>0</v>
      </c>
      <c r="B140" s="56" t="s">
        <v>108</v>
      </c>
      <c r="C140" s="69" t="s">
        <v>1</v>
      </c>
      <c r="D140" s="71" t="s">
        <v>109</v>
      </c>
      <c r="E140" s="72"/>
      <c r="F140" s="73"/>
      <c r="G140" s="63" t="s">
        <v>5</v>
      </c>
      <c r="H140" s="68" t="s">
        <v>106</v>
      </c>
      <c r="I140" s="68"/>
      <c r="J140" s="68"/>
      <c r="K140" s="68"/>
      <c r="L140" s="68"/>
      <c r="M140" s="68" t="s">
        <v>107</v>
      </c>
      <c r="N140" s="68"/>
      <c r="O140" s="68"/>
      <c r="P140" s="68"/>
      <c r="Q140" s="68"/>
      <c r="R140" s="68"/>
      <c r="S140" s="68"/>
      <c r="T140" s="68"/>
      <c r="U140" s="68"/>
    </row>
    <row r="141" spans="1:26" ht="21" customHeight="1">
      <c r="A141" s="56"/>
      <c r="B141" s="56"/>
      <c r="C141" s="70"/>
      <c r="D141" s="29" t="s">
        <v>2</v>
      </c>
      <c r="E141" s="30" t="s">
        <v>3</v>
      </c>
      <c r="F141" s="30" t="s">
        <v>4</v>
      </c>
      <c r="G141" s="64"/>
      <c r="H141" s="37" t="s">
        <v>6</v>
      </c>
      <c r="I141" s="37" t="s">
        <v>7</v>
      </c>
      <c r="J141" s="37" t="s">
        <v>8</v>
      </c>
      <c r="K141" s="37" t="s">
        <v>9</v>
      </c>
      <c r="L141" s="37" t="s">
        <v>10</v>
      </c>
      <c r="M141" s="37" t="s">
        <v>11</v>
      </c>
      <c r="N141" s="37" t="s">
        <v>12</v>
      </c>
      <c r="O141" s="37" t="s">
        <v>13</v>
      </c>
      <c r="P141" s="37" t="s">
        <v>14</v>
      </c>
      <c r="Q141" s="37" t="s">
        <v>15</v>
      </c>
      <c r="R141" s="37" t="s">
        <v>16</v>
      </c>
      <c r="S141" s="37" t="s">
        <v>17</v>
      </c>
      <c r="T141" s="37" t="s">
        <v>18</v>
      </c>
      <c r="U141" s="37" t="s">
        <v>19</v>
      </c>
    </row>
    <row r="142" spans="1:26" ht="21" customHeight="1">
      <c r="A142" s="2"/>
      <c r="B142" s="2"/>
      <c r="C142" s="37" t="s">
        <v>20</v>
      </c>
      <c r="D142" s="37" t="s">
        <v>20</v>
      </c>
      <c r="E142" s="37" t="s">
        <v>20</v>
      </c>
      <c r="F142" s="37" t="s">
        <v>20</v>
      </c>
      <c r="G142" s="37" t="s">
        <v>21</v>
      </c>
      <c r="H142" s="37" t="s">
        <v>22</v>
      </c>
      <c r="I142" s="37" t="s">
        <v>22</v>
      </c>
      <c r="J142" s="37" t="s">
        <v>23</v>
      </c>
      <c r="K142" s="37" t="s">
        <v>24</v>
      </c>
      <c r="L142" s="37" t="s">
        <v>22</v>
      </c>
      <c r="M142" s="37" t="s">
        <v>22</v>
      </c>
      <c r="N142" s="37" t="s">
        <v>22</v>
      </c>
      <c r="O142" s="37" t="s">
        <v>22</v>
      </c>
      <c r="P142" s="37" t="s">
        <v>22</v>
      </c>
      <c r="Q142" s="37" t="s">
        <v>22</v>
      </c>
      <c r="R142" s="37" t="s">
        <v>22</v>
      </c>
      <c r="S142" s="37" t="s">
        <v>24</v>
      </c>
      <c r="T142" s="37" t="s">
        <v>24</v>
      </c>
      <c r="U142" s="37" t="s">
        <v>24</v>
      </c>
    </row>
    <row r="143" spans="1:26" ht="32.25" customHeight="1">
      <c r="A143" s="3"/>
      <c r="B143" s="4" t="s">
        <v>66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6" ht="21" customHeight="1">
      <c r="A144" s="3"/>
      <c r="B144" s="2" t="s">
        <v>120</v>
      </c>
      <c r="C144" s="6" t="s">
        <v>128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21" customHeight="1">
      <c r="A145" s="3" t="s">
        <v>86</v>
      </c>
      <c r="B145" s="3" t="s">
        <v>87</v>
      </c>
      <c r="C145" s="3">
        <v>150</v>
      </c>
      <c r="D145" s="3">
        <v>6.1</v>
      </c>
      <c r="E145" s="3">
        <v>6.9</v>
      </c>
      <c r="F145" s="3">
        <v>29</v>
      </c>
      <c r="G145" s="3">
        <v>202.7</v>
      </c>
      <c r="H145" s="3">
        <v>0.1</v>
      </c>
      <c r="I145" s="3">
        <v>0.13</v>
      </c>
      <c r="J145" s="3">
        <v>30.74</v>
      </c>
      <c r="K145" s="3">
        <v>0.1</v>
      </c>
      <c r="L145" s="3">
        <v>0.41</v>
      </c>
      <c r="M145" s="3">
        <v>256.57</v>
      </c>
      <c r="N145" s="3">
        <v>169.91</v>
      </c>
      <c r="O145" s="3">
        <v>113.68</v>
      </c>
      <c r="P145" s="3">
        <v>29.4</v>
      </c>
      <c r="Q145" s="3">
        <v>154.74</v>
      </c>
      <c r="R145" s="3">
        <v>1.64</v>
      </c>
      <c r="S145" s="3">
        <v>37.159999999999997</v>
      </c>
      <c r="T145" s="3">
        <v>24.8</v>
      </c>
      <c r="U145" s="3">
        <v>16.11</v>
      </c>
    </row>
    <row r="146" spans="1:21" ht="21" customHeight="1">
      <c r="A146" s="3" t="s">
        <v>88</v>
      </c>
      <c r="B146" s="3" t="s">
        <v>89</v>
      </c>
      <c r="C146" s="3">
        <v>150</v>
      </c>
      <c r="D146" s="3">
        <v>0.1</v>
      </c>
      <c r="E146" s="3">
        <v>0</v>
      </c>
      <c r="F146" s="3">
        <v>0</v>
      </c>
      <c r="G146" s="3">
        <v>1.1000000000000001</v>
      </c>
      <c r="H146" s="3">
        <v>0</v>
      </c>
      <c r="I146" s="3">
        <v>0.01</v>
      </c>
      <c r="J146" s="3">
        <v>0.23</v>
      </c>
      <c r="K146" s="3">
        <v>0</v>
      </c>
      <c r="L146" s="3">
        <v>0.03</v>
      </c>
      <c r="M146" s="3">
        <v>0.47</v>
      </c>
      <c r="N146" s="3">
        <v>15.44</v>
      </c>
      <c r="O146" s="3">
        <v>49.47</v>
      </c>
      <c r="P146" s="3">
        <v>2.87</v>
      </c>
      <c r="Q146" s="3">
        <v>5.38</v>
      </c>
      <c r="R146" s="3">
        <v>0.54</v>
      </c>
      <c r="S146" s="3">
        <v>0</v>
      </c>
      <c r="T146" s="3">
        <v>0</v>
      </c>
      <c r="U146" s="3">
        <v>0</v>
      </c>
    </row>
    <row r="147" spans="1:21" ht="21" customHeight="1">
      <c r="A147" s="3"/>
      <c r="B147" s="2" t="s">
        <v>121</v>
      </c>
      <c r="C147" s="2">
        <v>300</v>
      </c>
      <c r="D147" s="2">
        <v>6.2</v>
      </c>
      <c r="E147" s="2">
        <v>6.9</v>
      </c>
      <c r="F147" s="2">
        <v>29</v>
      </c>
      <c r="G147" s="2">
        <v>203.8</v>
      </c>
      <c r="H147" s="2">
        <v>0.1</v>
      </c>
      <c r="I147" s="2">
        <v>0.14000000000000001</v>
      </c>
      <c r="J147" s="2">
        <v>30.97</v>
      </c>
      <c r="K147" s="2">
        <v>0.1</v>
      </c>
      <c r="L147" s="2">
        <v>0.44</v>
      </c>
      <c r="M147" s="2">
        <v>257.04000000000002</v>
      </c>
      <c r="N147" s="2">
        <v>185.35</v>
      </c>
      <c r="O147" s="2">
        <v>163.15</v>
      </c>
      <c r="P147" s="2">
        <v>32.270000000000003</v>
      </c>
      <c r="Q147" s="2">
        <v>160.12</v>
      </c>
      <c r="R147" s="2">
        <v>2.1800000000000002</v>
      </c>
      <c r="S147" s="2">
        <v>37.159999999999997</v>
      </c>
      <c r="T147" s="2">
        <v>24.8</v>
      </c>
      <c r="U147" s="2">
        <v>16.11</v>
      </c>
    </row>
    <row r="148" spans="1:21" ht="21" customHeight="1">
      <c r="A148" s="3"/>
      <c r="B148" s="2" t="s">
        <v>119</v>
      </c>
      <c r="C148" s="6" t="s">
        <v>128</v>
      </c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30.75" customHeight="1">
      <c r="A149" s="3" t="s">
        <v>43</v>
      </c>
      <c r="B149" s="21" t="s">
        <v>81</v>
      </c>
      <c r="C149" s="3">
        <v>60</v>
      </c>
      <c r="D149" s="3">
        <v>0.8</v>
      </c>
      <c r="E149" s="3">
        <v>2.7</v>
      </c>
      <c r="F149" s="3">
        <v>4.5999999999999996</v>
      </c>
      <c r="G149" s="3">
        <v>45.6</v>
      </c>
      <c r="H149" s="3">
        <v>0.01</v>
      </c>
      <c r="I149" s="3">
        <v>0.02</v>
      </c>
      <c r="J149" s="3">
        <v>0.68</v>
      </c>
      <c r="K149" s="3">
        <v>0</v>
      </c>
      <c r="L149" s="3">
        <v>2.2799999999999998</v>
      </c>
      <c r="M149" s="3">
        <v>78.77</v>
      </c>
      <c r="N149" s="3">
        <v>136.27000000000001</v>
      </c>
      <c r="O149" s="3">
        <v>19.21</v>
      </c>
      <c r="P149" s="3">
        <v>10.95</v>
      </c>
      <c r="Q149" s="3">
        <v>21.51</v>
      </c>
      <c r="R149" s="3">
        <v>0.7</v>
      </c>
      <c r="S149" s="3">
        <v>11.99</v>
      </c>
      <c r="T149" s="3">
        <v>0.35</v>
      </c>
      <c r="U149" s="3">
        <v>11.4</v>
      </c>
    </row>
    <row r="150" spans="1:21" ht="25.5" customHeight="1">
      <c r="A150" s="3" t="s">
        <v>67</v>
      </c>
      <c r="B150" s="3" t="s">
        <v>68</v>
      </c>
      <c r="C150" s="7" t="s">
        <v>132</v>
      </c>
      <c r="D150" s="3">
        <v>20.34</v>
      </c>
      <c r="E150" s="3">
        <v>8.18</v>
      </c>
      <c r="F150" s="3">
        <v>36.380000000000003</v>
      </c>
      <c r="G150" s="3">
        <v>300.39999999999998</v>
      </c>
      <c r="H150" s="3">
        <v>0.08</v>
      </c>
      <c r="I150" s="3">
        <v>7.0000000000000007E-2</v>
      </c>
      <c r="J150" s="3">
        <v>159.36000000000001</v>
      </c>
      <c r="K150" s="3">
        <v>0</v>
      </c>
      <c r="L150" s="3">
        <v>2</v>
      </c>
      <c r="M150" s="3">
        <v>301</v>
      </c>
      <c r="N150" s="3">
        <v>316</v>
      </c>
      <c r="O150" s="3">
        <v>80</v>
      </c>
      <c r="P150" s="3">
        <v>87</v>
      </c>
      <c r="Q150" s="3">
        <v>193</v>
      </c>
      <c r="R150" s="3">
        <v>1.7</v>
      </c>
      <c r="S150" s="3">
        <v>41.15</v>
      </c>
      <c r="T150" s="3">
        <v>21.6</v>
      </c>
      <c r="U150" s="3">
        <v>129.9</v>
      </c>
    </row>
    <row r="151" spans="1:21" ht="24" customHeight="1">
      <c r="A151" s="3" t="s">
        <v>48</v>
      </c>
      <c r="B151" s="3" t="s">
        <v>49</v>
      </c>
      <c r="C151" s="7">
        <v>207</v>
      </c>
      <c r="D151" s="3">
        <v>0.2</v>
      </c>
      <c r="E151" s="3">
        <v>0.1</v>
      </c>
      <c r="F151" s="3">
        <v>6.6</v>
      </c>
      <c r="G151" s="3">
        <v>27.9</v>
      </c>
      <c r="H151" s="3">
        <v>0</v>
      </c>
      <c r="I151" s="3">
        <v>0.01</v>
      </c>
      <c r="J151" s="3">
        <v>0.38</v>
      </c>
      <c r="K151" s="3">
        <v>0</v>
      </c>
      <c r="L151" s="3">
        <v>1.1599999999999999</v>
      </c>
      <c r="M151" s="3">
        <v>1.26</v>
      </c>
      <c r="N151" s="3">
        <v>30.23</v>
      </c>
      <c r="O151" s="3">
        <v>67</v>
      </c>
      <c r="P151" s="3">
        <v>4.5599999999999996</v>
      </c>
      <c r="Q151" s="3">
        <v>8.52</v>
      </c>
      <c r="R151" s="3">
        <v>0.77</v>
      </c>
      <c r="S151" s="3">
        <v>0.01</v>
      </c>
      <c r="T151" s="3">
        <v>0.02</v>
      </c>
      <c r="U151" s="3">
        <v>0.7</v>
      </c>
    </row>
    <row r="152" spans="1:21" ht="24" customHeight="1">
      <c r="A152" s="3" t="s">
        <v>150</v>
      </c>
      <c r="B152" s="3" t="s">
        <v>151</v>
      </c>
      <c r="C152" s="3">
        <v>50</v>
      </c>
      <c r="D152" s="3">
        <v>3.9</v>
      </c>
      <c r="E152" s="3">
        <v>3.37</v>
      </c>
      <c r="F152" s="3">
        <v>25.37</v>
      </c>
      <c r="G152" s="3">
        <v>147.4</v>
      </c>
      <c r="H152" s="3">
        <v>0.04</v>
      </c>
      <c r="I152" s="3">
        <v>0.02</v>
      </c>
      <c r="J152" s="3">
        <v>15.93</v>
      </c>
      <c r="K152" s="3">
        <v>0.12</v>
      </c>
      <c r="L152" s="3">
        <v>0</v>
      </c>
      <c r="M152" s="3">
        <v>200</v>
      </c>
      <c r="N152" s="3">
        <v>41</v>
      </c>
      <c r="O152" s="3">
        <v>14</v>
      </c>
      <c r="P152" s="3">
        <v>5</v>
      </c>
      <c r="Q152" s="3">
        <v>33</v>
      </c>
      <c r="R152" s="3">
        <v>0.5</v>
      </c>
      <c r="S152" s="3">
        <v>27.814</v>
      </c>
      <c r="T152" s="3">
        <v>2.6</v>
      </c>
      <c r="U152" s="3">
        <v>9.19</v>
      </c>
    </row>
    <row r="153" spans="1:21" ht="20.25" customHeight="1">
      <c r="A153" s="3" t="s">
        <v>31</v>
      </c>
      <c r="B153" s="3" t="s">
        <v>32</v>
      </c>
      <c r="C153" s="3">
        <v>30</v>
      </c>
      <c r="D153" s="3">
        <v>2.2999999999999998</v>
      </c>
      <c r="E153" s="3">
        <v>0.2</v>
      </c>
      <c r="F153" s="3">
        <v>14.8</v>
      </c>
      <c r="G153" s="3">
        <v>70.3</v>
      </c>
      <c r="H153" s="3">
        <v>0.03</v>
      </c>
      <c r="I153" s="3">
        <v>0.01</v>
      </c>
      <c r="J153" s="3">
        <v>0</v>
      </c>
      <c r="K153" s="3">
        <v>0</v>
      </c>
      <c r="L153" s="3">
        <v>0</v>
      </c>
      <c r="M153" s="3">
        <v>149.69999999999999</v>
      </c>
      <c r="N153" s="3">
        <v>27.9</v>
      </c>
      <c r="O153" s="3">
        <v>6</v>
      </c>
      <c r="P153" s="3">
        <v>4.2</v>
      </c>
      <c r="Q153" s="3">
        <v>19.5</v>
      </c>
      <c r="R153" s="3">
        <v>0.33</v>
      </c>
      <c r="S153" s="3">
        <v>0.96</v>
      </c>
      <c r="T153" s="3">
        <v>1.8</v>
      </c>
      <c r="U153" s="3">
        <v>4.3499999999999996</v>
      </c>
    </row>
    <row r="154" spans="1:21" ht="20.25" customHeight="1">
      <c r="A154" s="3" t="s">
        <v>31</v>
      </c>
      <c r="B154" s="3" t="s">
        <v>33</v>
      </c>
      <c r="C154" s="3">
        <v>20</v>
      </c>
      <c r="D154" s="3">
        <v>1.3</v>
      </c>
      <c r="E154" s="3">
        <v>0.2</v>
      </c>
      <c r="F154" s="3">
        <v>6.7</v>
      </c>
      <c r="G154" s="3">
        <v>34.200000000000003</v>
      </c>
      <c r="H154" s="3">
        <v>0.04</v>
      </c>
      <c r="I154" s="3">
        <v>0.02</v>
      </c>
      <c r="J154" s="3">
        <v>0</v>
      </c>
      <c r="K154" s="3">
        <v>0</v>
      </c>
      <c r="L154" s="3">
        <v>0</v>
      </c>
      <c r="M154" s="3">
        <v>122</v>
      </c>
      <c r="N154" s="3">
        <v>49</v>
      </c>
      <c r="O154" s="3">
        <v>7</v>
      </c>
      <c r="P154" s="3">
        <v>9.4</v>
      </c>
      <c r="Q154" s="3">
        <v>31.6</v>
      </c>
      <c r="R154" s="3">
        <v>0.78</v>
      </c>
      <c r="S154" s="3">
        <v>0</v>
      </c>
      <c r="T154" s="3">
        <v>6.18</v>
      </c>
      <c r="U154" s="3">
        <v>0</v>
      </c>
    </row>
    <row r="155" spans="1:21" ht="20.25" customHeight="1">
      <c r="A155" s="3"/>
      <c r="B155" s="2" t="s">
        <v>34</v>
      </c>
      <c r="C155" s="2">
        <v>587</v>
      </c>
      <c r="D155" s="2">
        <f>SUM(D149:D154)</f>
        <v>28.84</v>
      </c>
      <c r="E155" s="2">
        <f t="shared" ref="E155:U155" si="13">SUM(E149:E154)</f>
        <v>14.749999999999996</v>
      </c>
      <c r="F155" s="2">
        <f t="shared" si="13"/>
        <v>94.45</v>
      </c>
      <c r="G155" s="2">
        <f t="shared" si="13"/>
        <v>625.79999999999995</v>
      </c>
      <c r="H155" s="2">
        <f t="shared" si="13"/>
        <v>0.2</v>
      </c>
      <c r="I155" s="2">
        <f t="shared" si="13"/>
        <v>0.15</v>
      </c>
      <c r="J155" s="2">
        <f t="shared" si="13"/>
        <v>176.35000000000002</v>
      </c>
      <c r="K155" s="2">
        <f t="shared" si="13"/>
        <v>0.12</v>
      </c>
      <c r="L155" s="2">
        <f t="shared" si="13"/>
        <v>5.4399999999999995</v>
      </c>
      <c r="M155" s="2">
        <f t="shared" si="13"/>
        <v>852.73</v>
      </c>
      <c r="N155" s="2">
        <f t="shared" si="13"/>
        <v>600.4</v>
      </c>
      <c r="O155" s="2">
        <f t="shared" si="13"/>
        <v>193.21</v>
      </c>
      <c r="P155" s="2">
        <f t="shared" si="13"/>
        <v>121.11000000000001</v>
      </c>
      <c r="Q155" s="2">
        <f t="shared" si="13"/>
        <v>307.13</v>
      </c>
      <c r="R155" s="2">
        <f t="shared" si="13"/>
        <v>4.78</v>
      </c>
      <c r="S155" s="2">
        <f t="shared" si="13"/>
        <v>81.923999999999992</v>
      </c>
      <c r="T155" s="2">
        <f t="shared" si="13"/>
        <v>32.550000000000004</v>
      </c>
      <c r="U155" s="2">
        <f t="shared" si="13"/>
        <v>155.54</v>
      </c>
    </row>
    <row r="156" spans="1:21" ht="20.25" customHeight="1">
      <c r="A156" s="3"/>
      <c r="B156" s="5" t="s">
        <v>35</v>
      </c>
      <c r="C156" s="5">
        <f t="shared" ref="C156:U156" si="14">C155+C147</f>
        <v>887</v>
      </c>
      <c r="D156" s="5">
        <f t="shared" si="14"/>
        <v>35.04</v>
      </c>
      <c r="E156" s="5">
        <f t="shared" si="14"/>
        <v>21.65</v>
      </c>
      <c r="F156" s="5">
        <f t="shared" si="14"/>
        <v>123.45</v>
      </c>
      <c r="G156" s="5">
        <f t="shared" si="14"/>
        <v>829.59999999999991</v>
      </c>
      <c r="H156" s="5">
        <f t="shared" si="14"/>
        <v>0.30000000000000004</v>
      </c>
      <c r="I156" s="5">
        <f t="shared" si="14"/>
        <v>0.29000000000000004</v>
      </c>
      <c r="J156" s="5">
        <f t="shared" si="14"/>
        <v>207.32000000000002</v>
      </c>
      <c r="K156" s="5">
        <f t="shared" si="14"/>
        <v>0.22</v>
      </c>
      <c r="L156" s="5">
        <f t="shared" si="14"/>
        <v>5.88</v>
      </c>
      <c r="M156" s="5">
        <f t="shared" si="14"/>
        <v>1109.77</v>
      </c>
      <c r="N156" s="5">
        <f t="shared" si="14"/>
        <v>785.75</v>
      </c>
      <c r="O156" s="5">
        <f t="shared" si="14"/>
        <v>356.36</v>
      </c>
      <c r="P156" s="5">
        <f t="shared" si="14"/>
        <v>153.38000000000002</v>
      </c>
      <c r="Q156" s="5">
        <f t="shared" si="14"/>
        <v>467.25</v>
      </c>
      <c r="R156" s="5">
        <f t="shared" si="14"/>
        <v>6.9600000000000009</v>
      </c>
      <c r="S156" s="5">
        <f t="shared" si="14"/>
        <v>119.08399999999999</v>
      </c>
      <c r="T156" s="5">
        <f t="shared" si="14"/>
        <v>57.350000000000009</v>
      </c>
      <c r="U156" s="5">
        <f t="shared" si="14"/>
        <v>171.64999999999998</v>
      </c>
    </row>
    <row r="157" spans="1:21" ht="21" customHeight="1">
      <c r="A157" s="11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20"/>
      <c r="U157" s="20"/>
    </row>
    <row r="158" spans="1:21" ht="21" customHeight="1">
      <c r="A158" s="62" t="s">
        <v>102</v>
      </c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</row>
    <row r="159" spans="1:21" ht="21" customHeight="1">
      <c r="A159" s="56" t="s">
        <v>0</v>
      </c>
      <c r="B159" s="56" t="s">
        <v>108</v>
      </c>
      <c r="C159" s="69" t="s">
        <v>1</v>
      </c>
      <c r="D159" s="71" t="s">
        <v>109</v>
      </c>
      <c r="E159" s="72"/>
      <c r="F159" s="73"/>
      <c r="G159" s="63" t="s">
        <v>5</v>
      </c>
      <c r="H159" s="68" t="s">
        <v>106</v>
      </c>
      <c r="I159" s="68"/>
      <c r="J159" s="68"/>
      <c r="K159" s="68"/>
      <c r="L159" s="68"/>
      <c r="M159" s="68" t="s">
        <v>107</v>
      </c>
      <c r="N159" s="68"/>
      <c r="O159" s="68"/>
      <c r="P159" s="68"/>
      <c r="Q159" s="68"/>
      <c r="R159" s="68"/>
      <c r="S159" s="68"/>
      <c r="T159" s="68"/>
      <c r="U159" s="68"/>
    </row>
    <row r="160" spans="1:21" ht="21" customHeight="1">
      <c r="A160" s="56"/>
      <c r="B160" s="56"/>
      <c r="C160" s="70"/>
      <c r="D160" s="29" t="s">
        <v>2</v>
      </c>
      <c r="E160" s="30" t="s">
        <v>3</v>
      </c>
      <c r="F160" s="30" t="s">
        <v>4</v>
      </c>
      <c r="G160" s="64"/>
      <c r="H160" s="37" t="s">
        <v>6</v>
      </c>
      <c r="I160" s="37" t="s">
        <v>7</v>
      </c>
      <c r="J160" s="37" t="s">
        <v>8</v>
      </c>
      <c r="K160" s="37" t="s">
        <v>9</v>
      </c>
      <c r="L160" s="37" t="s">
        <v>10</v>
      </c>
      <c r="M160" s="37" t="s">
        <v>11</v>
      </c>
      <c r="N160" s="37" t="s">
        <v>12</v>
      </c>
      <c r="O160" s="37" t="s">
        <v>13</v>
      </c>
      <c r="P160" s="37" t="s">
        <v>14</v>
      </c>
      <c r="Q160" s="37" t="s">
        <v>15</v>
      </c>
      <c r="R160" s="37" t="s">
        <v>16</v>
      </c>
      <c r="S160" s="37" t="s">
        <v>17</v>
      </c>
      <c r="T160" s="37" t="s">
        <v>18</v>
      </c>
      <c r="U160" s="37" t="s">
        <v>19</v>
      </c>
    </row>
    <row r="161" spans="1:21" ht="21" customHeight="1">
      <c r="A161" s="2"/>
      <c r="B161" s="2"/>
      <c r="C161" s="37" t="s">
        <v>20</v>
      </c>
      <c r="D161" s="37" t="s">
        <v>20</v>
      </c>
      <c r="E161" s="37" t="s">
        <v>20</v>
      </c>
      <c r="F161" s="37" t="s">
        <v>20</v>
      </c>
      <c r="G161" s="37" t="s">
        <v>21</v>
      </c>
      <c r="H161" s="37" t="s">
        <v>22</v>
      </c>
      <c r="I161" s="37" t="s">
        <v>22</v>
      </c>
      <c r="J161" s="37" t="s">
        <v>23</v>
      </c>
      <c r="K161" s="37" t="s">
        <v>24</v>
      </c>
      <c r="L161" s="37" t="s">
        <v>22</v>
      </c>
      <c r="M161" s="37" t="s">
        <v>22</v>
      </c>
      <c r="N161" s="37" t="s">
        <v>22</v>
      </c>
      <c r="O161" s="37" t="s">
        <v>22</v>
      </c>
      <c r="P161" s="37" t="s">
        <v>22</v>
      </c>
      <c r="Q161" s="37" t="s">
        <v>22</v>
      </c>
      <c r="R161" s="37" t="s">
        <v>22</v>
      </c>
      <c r="S161" s="37" t="s">
        <v>24</v>
      </c>
      <c r="T161" s="37" t="s">
        <v>24</v>
      </c>
      <c r="U161" s="37" t="s">
        <v>24</v>
      </c>
    </row>
    <row r="162" spans="1:21" ht="21" customHeight="1">
      <c r="A162" s="3"/>
      <c r="B162" s="4" t="s">
        <v>69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21" customHeight="1">
      <c r="A163" s="3"/>
      <c r="B163" s="2" t="s">
        <v>120</v>
      </c>
      <c r="C163" s="6" t="s">
        <v>128</v>
      </c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21" customHeight="1">
      <c r="A164" s="3" t="s">
        <v>55</v>
      </c>
      <c r="B164" s="3" t="s">
        <v>56</v>
      </c>
      <c r="C164" s="3">
        <v>150</v>
      </c>
      <c r="D164" s="3">
        <v>0.1</v>
      </c>
      <c r="E164" s="3">
        <v>0</v>
      </c>
      <c r="F164" s="3">
        <v>4.8</v>
      </c>
      <c r="G164" s="3">
        <v>20.100000000000001</v>
      </c>
      <c r="H164" s="3">
        <v>0</v>
      </c>
      <c r="I164" s="3">
        <v>0.01</v>
      </c>
      <c r="J164" s="3">
        <v>0.23</v>
      </c>
      <c r="K164" s="3">
        <v>0</v>
      </c>
      <c r="L164" s="3">
        <v>0.03</v>
      </c>
      <c r="M164" s="3">
        <v>0.51</v>
      </c>
      <c r="N164" s="3">
        <v>15.57</v>
      </c>
      <c r="O164" s="3">
        <v>49.56</v>
      </c>
      <c r="P164" s="3">
        <v>2.87</v>
      </c>
      <c r="Q164" s="3">
        <v>5.38</v>
      </c>
      <c r="R164" s="3">
        <v>0.55000000000000004</v>
      </c>
      <c r="S164" s="3">
        <v>0</v>
      </c>
      <c r="T164" s="3">
        <v>0</v>
      </c>
      <c r="U164" s="3">
        <v>0</v>
      </c>
    </row>
    <row r="165" spans="1:21" ht="21" customHeight="1">
      <c r="A165" s="3" t="s">
        <v>31</v>
      </c>
      <c r="B165" s="3" t="s">
        <v>85</v>
      </c>
      <c r="C165" s="3">
        <v>20</v>
      </c>
      <c r="D165" s="3">
        <v>2.2000000000000002</v>
      </c>
      <c r="E165" s="3">
        <v>0.3</v>
      </c>
      <c r="F165" s="3">
        <v>13.8</v>
      </c>
      <c r="G165" s="3">
        <v>66.099999999999994</v>
      </c>
      <c r="H165" s="3">
        <v>0.05</v>
      </c>
      <c r="I165" s="3">
        <v>0.01</v>
      </c>
      <c r="J165" s="3">
        <v>0</v>
      </c>
      <c r="K165" s="3">
        <v>0</v>
      </c>
      <c r="L165" s="3">
        <v>0</v>
      </c>
      <c r="M165" s="3">
        <v>121</v>
      </c>
      <c r="N165" s="3">
        <v>37</v>
      </c>
      <c r="O165" s="3">
        <v>6</v>
      </c>
      <c r="P165" s="3">
        <v>9.1999999999999993</v>
      </c>
      <c r="Q165" s="3">
        <v>24.2</v>
      </c>
      <c r="R165" s="3">
        <v>0.57999999999999996</v>
      </c>
      <c r="S165" s="3">
        <v>0</v>
      </c>
      <c r="T165" s="3">
        <v>0</v>
      </c>
      <c r="U165" s="3">
        <v>0</v>
      </c>
    </row>
    <row r="166" spans="1:21" ht="21" customHeight="1">
      <c r="A166" s="3"/>
      <c r="B166" s="2" t="s">
        <v>121</v>
      </c>
      <c r="C166" s="2">
        <v>170</v>
      </c>
      <c r="D166" s="2">
        <v>2.2999999999999998</v>
      </c>
      <c r="E166" s="2">
        <v>0.3</v>
      </c>
      <c r="F166" s="2">
        <v>18.600000000000001</v>
      </c>
      <c r="G166" s="2">
        <v>86.2</v>
      </c>
      <c r="H166" s="2">
        <v>0.05</v>
      </c>
      <c r="I166" s="2">
        <v>0.02</v>
      </c>
      <c r="J166" s="2">
        <v>0.23</v>
      </c>
      <c r="K166" s="2">
        <v>0</v>
      </c>
      <c r="L166" s="2">
        <v>0.03</v>
      </c>
      <c r="M166" s="2">
        <v>121.51</v>
      </c>
      <c r="N166" s="2">
        <v>52.57</v>
      </c>
      <c r="O166" s="2">
        <v>55.56</v>
      </c>
      <c r="P166" s="2">
        <v>12.07</v>
      </c>
      <c r="Q166" s="2">
        <v>29.58</v>
      </c>
      <c r="R166" s="2">
        <v>1.1299999999999999</v>
      </c>
      <c r="S166" s="2">
        <v>0</v>
      </c>
      <c r="T166" s="2">
        <v>0</v>
      </c>
      <c r="U166" s="2">
        <v>0</v>
      </c>
    </row>
    <row r="167" spans="1:21" ht="21" customHeight="1">
      <c r="A167" s="3"/>
      <c r="B167" s="2" t="s">
        <v>119</v>
      </c>
      <c r="C167" s="6" t="s">
        <v>128</v>
      </c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21" customHeight="1">
      <c r="A168" s="3" t="s">
        <v>61</v>
      </c>
      <c r="B168" s="3" t="s">
        <v>62</v>
      </c>
      <c r="C168" s="3">
        <v>60</v>
      </c>
      <c r="D168" s="3">
        <v>0.7</v>
      </c>
      <c r="E168" s="3">
        <v>5.4</v>
      </c>
      <c r="F168" s="3">
        <v>4</v>
      </c>
      <c r="G168" s="3">
        <v>67.099999999999994</v>
      </c>
      <c r="H168" s="3">
        <v>0.02</v>
      </c>
      <c r="I168" s="3">
        <v>0.02</v>
      </c>
      <c r="J168" s="3">
        <v>72.89</v>
      </c>
      <c r="K168" s="3">
        <v>0</v>
      </c>
      <c r="L168" s="3">
        <v>2.2599999999999998</v>
      </c>
      <c r="M168" s="3">
        <v>200.99</v>
      </c>
      <c r="N168" s="3">
        <v>127.85</v>
      </c>
      <c r="O168" s="3">
        <v>12.1</v>
      </c>
      <c r="P168" s="3">
        <v>9.66</v>
      </c>
      <c r="Q168" s="3">
        <v>21.4</v>
      </c>
      <c r="R168" s="3">
        <v>0.41</v>
      </c>
      <c r="S168" s="3">
        <v>7.86</v>
      </c>
      <c r="T168" s="3">
        <v>0.13</v>
      </c>
      <c r="U168" s="3">
        <v>11.85</v>
      </c>
    </row>
    <row r="169" spans="1:21" ht="21" customHeight="1">
      <c r="A169" s="3" t="s">
        <v>53</v>
      </c>
      <c r="B169" s="3" t="s">
        <v>54</v>
      </c>
      <c r="C169" s="3">
        <v>200</v>
      </c>
      <c r="D169" s="3">
        <v>4.0999999999999996</v>
      </c>
      <c r="E169" s="3">
        <v>7.07</v>
      </c>
      <c r="F169" s="3">
        <v>26.43</v>
      </c>
      <c r="G169" s="3">
        <v>185.8</v>
      </c>
      <c r="H169" s="3">
        <v>0.16</v>
      </c>
      <c r="I169" s="3">
        <v>0.14000000000000001</v>
      </c>
      <c r="J169" s="3">
        <v>31.72</v>
      </c>
      <c r="K169" s="3">
        <v>0.12</v>
      </c>
      <c r="L169" s="3">
        <v>13</v>
      </c>
      <c r="M169" s="3">
        <v>215</v>
      </c>
      <c r="N169" s="3">
        <v>833</v>
      </c>
      <c r="O169" s="3">
        <v>53</v>
      </c>
      <c r="P169" s="3">
        <v>38</v>
      </c>
      <c r="Q169" s="3">
        <v>112</v>
      </c>
      <c r="R169" s="3">
        <v>1.3</v>
      </c>
      <c r="S169" s="3">
        <v>37.950000000000003</v>
      </c>
      <c r="T169" s="3">
        <v>1.1000000000000001</v>
      </c>
      <c r="U169" s="3">
        <v>57.05</v>
      </c>
    </row>
    <row r="170" spans="1:21" ht="21.75" customHeight="1">
      <c r="A170" s="3" t="s">
        <v>76</v>
      </c>
      <c r="B170" s="7" t="s">
        <v>77</v>
      </c>
      <c r="C170" s="3">
        <v>100</v>
      </c>
      <c r="D170" s="3">
        <v>13.09</v>
      </c>
      <c r="E170" s="3">
        <v>7.52</v>
      </c>
      <c r="F170" s="3">
        <v>2.89</v>
      </c>
      <c r="G170" s="3">
        <v>131.6</v>
      </c>
      <c r="H170" s="3">
        <v>0.08</v>
      </c>
      <c r="I170" s="3">
        <v>0.11</v>
      </c>
      <c r="J170" s="3">
        <v>9.02</v>
      </c>
      <c r="K170" s="3">
        <v>0.16</v>
      </c>
      <c r="L170" s="3">
        <v>1</v>
      </c>
      <c r="M170" s="3">
        <v>111</v>
      </c>
      <c r="N170" s="3">
        <v>347</v>
      </c>
      <c r="O170" s="3">
        <v>68</v>
      </c>
      <c r="P170" s="3">
        <v>44</v>
      </c>
      <c r="Q170" s="3">
        <v>202</v>
      </c>
      <c r="R170" s="3">
        <v>0.7</v>
      </c>
      <c r="S170" s="3">
        <v>133.47999999999999</v>
      </c>
      <c r="T170" s="3">
        <v>11.9</v>
      </c>
      <c r="U170" s="3">
        <v>572.6</v>
      </c>
    </row>
    <row r="171" spans="1:21" ht="21.75" customHeight="1">
      <c r="A171" s="3" t="s">
        <v>40</v>
      </c>
      <c r="B171" s="3" t="s">
        <v>41</v>
      </c>
      <c r="C171" s="3">
        <v>200</v>
      </c>
      <c r="D171" s="3">
        <v>4.7</v>
      </c>
      <c r="E171" s="3">
        <v>3.5</v>
      </c>
      <c r="F171" s="3">
        <v>12.5</v>
      </c>
      <c r="G171" s="3">
        <v>100.4</v>
      </c>
      <c r="H171" s="3">
        <v>0.04</v>
      </c>
      <c r="I171" s="3">
        <v>0.16</v>
      </c>
      <c r="J171" s="3">
        <v>17.25</v>
      </c>
      <c r="K171" s="3">
        <v>0</v>
      </c>
      <c r="L171" s="3">
        <v>0.68</v>
      </c>
      <c r="M171" s="3">
        <v>49.95</v>
      </c>
      <c r="N171" s="3">
        <v>220.33</v>
      </c>
      <c r="O171" s="3">
        <v>167.68</v>
      </c>
      <c r="P171" s="3">
        <v>34.32</v>
      </c>
      <c r="Q171" s="3">
        <v>130.28</v>
      </c>
      <c r="R171" s="3">
        <v>1.0900000000000001</v>
      </c>
      <c r="S171" s="3">
        <v>11.7</v>
      </c>
      <c r="T171" s="3">
        <v>2.29</v>
      </c>
      <c r="U171" s="3">
        <v>38.25</v>
      </c>
    </row>
    <row r="172" spans="1:21" ht="21.75" customHeight="1">
      <c r="A172" s="3" t="s">
        <v>31</v>
      </c>
      <c r="B172" s="3" t="s">
        <v>32</v>
      </c>
      <c r="C172" s="3">
        <v>30</v>
      </c>
      <c r="D172" s="3">
        <v>2.2999999999999998</v>
      </c>
      <c r="E172" s="3">
        <v>0.2</v>
      </c>
      <c r="F172" s="3">
        <v>14.8</v>
      </c>
      <c r="G172" s="3">
        <v>70.3</v>
      </c>
      <c r="H172" s="3">
        <v>0.03</v>
      </c>
      <c r="I172" s="3">
        <v>0.01</v>
      </c>
      <c r="J172" s="3">
        <v>0</v>
      </c>
      <c r="K172" s="3">
        <v>0</v>
      </c>
      <c r="L172" s="3">
        <v>0</v>
      </c>
      <c r="M172" s="3">
        <v>149.69999999999999</v>
      </c>
      <c r="N172" s="3">
        <v>27.9</v>
      </c>
      <c r="O172" s="3">
        <v>6</v>
      </c>
      <c r="P172" s="3">
        <v>4.2</v>
      </c>
      <c r="Q172" s="3">
        <v>19.5</v>
      </c>
      <c r="R172" s="3">
        <v>0.33</v>
      </c>
      <c r="S172" s="3">
        <v>0.96</v>
      </c>
      <c r="T172" s="3">
        <v>1.8</v>
      </c>
      <c r="U172" s="3">
        <v>4.3499999999999996</v>
      </c>
    </row>
    <row r="173" spans="1:21" ht="21.75" customHeight="1">
      <c r="A173" s="3" t="s">
        <v>31</v>
      </c>
      <c r="B173" s="3" t="s">
        <v>33</v>
      </c>
      <c r="C173" s="3">
        <v>20</v>
      </c>
      <c r="D173" s="3">
        <v>1.3</v>
      </c>
      <c r="E173" s="3">
        <v>0.2</v>
      </c>
      <c r="F173" s="3">
        <v>6.7</v>
      </c>
      <c r="G173" s="3">
        <v>34.200000000000003</v>
      </c>
      <c r="H173" s="3">
        <v>0.04</v>
      </c>
      <c r="I173" s="3">
        <v>0.02</v>
      </c>
      <c r="J173" s="3">
        <v>0</v>
      </c>
      <c r="K173" s="3">
        <v>0</v>
      </c>
      <c r="L173" s="3">
        <v>0</v>
      </c>
      <c r="M173" s="3">
        <v>122</v>
      </c>
      <c r="N173" s="3">
        <v>49</v>
      </c>
      <c r="O173" s="3">
        <v>7</v>
      </c>
      <c r="P173" s="3">
        <v>9.4</v>
      </c>
      <c r="Q173" s="3">
        <v>31.6</v>
      </c>
      <c r="R173" s="3">
        <v>0.78</v>
      </c>
      <c r="S173" s="3">
        <v>0</v>
      </c>
      <c r="T173" s="3">
        <v>6.18</v>
      </c>
      <c r="U173" s="3">
        <v>0</v>
      </c>
    </row>
    <row r="174" spans="1:21" ht="21.75" customHeight="1">
      <c r="A174" s="3"/>
      <c r="B174" s="2" t="s">
        <v>34</v>
      </c>
      <c r="C174" s="2">
        <f>SUM(C168:C173)</f>
        <v>610</v>
      </c>
      <c r="D174" s="2">
        <f t="shared" ref="D174:U174" si="15">SUM(D168:D173)</f>
        <v>26.19</v>
      </c>
      <c r="E174" s="2">
        <f t="shared" si="15"/>
        <v>23.89</v>
      </c>
      <c r="F174" s="2">
        <f t="shared" si="15"/>
        <v>67.320000000000007</v>
      </c>
      <c r="G174" s="2">
        <f t="shared" si="15"/>
        <v>589.4</v>
      </c>
      <c r="H174" s="2">
        <f t="shared" si="15"/>
        <v>0.36999999999999994</v>
      </c>
      <c r="I174" s="2">
        <f t="shared" si="15"/>
        <v>0.46000000000000008</v>
      </c>
      <c r="J174" s="2">
        <f t="shared" si="15"/>
        <v>130.88</v>
      </c>
      <c r="K174" s="2">
        <f t="shared" si="15"/>
        <v>0.28000000000000003</v>
      </c>
      <c r="L174" s="2">
        <f t="shared" si="15"/>
        <v>16.939999999999998</v>
      </c>
      <c r="M174" s="2">
        <f t="shared" si="15"/>
        <v>848.6400000000001</v>
      </c>
      <c r="N174" s="2">
        <f t="shared" si="15"/>
        <v>1605.08</v>
      </c>
      <c r="O174" s="2">
        <f t="shared" si="15"/>
        <v>313.77999999999997</v>
      </c>
      <c r="P174" s="2">
        <f t="shared" si="15"/>
        <v>139.57999999999998</v>
      </c>
      <c r="Q174" s="2">
        <f t="shared" si="15"/>
        <v>516.78</v>
      </c>
      <c r="R174" s="2">
        <f t="shared" si="15"/>
        <v>4.6100000000000003</v>
      </c>
      <c r="S174" s="2">
        <f t="shared" si="15"/>
        <v>191.95</v>
      </c>
      <c r="T174" s="2">
        <f t="shared" si="15"/>
        <v>23.400000000000002</v>
      </c>
      <c r="U174" s="2">
        <f t="shared" si="15"/>
        <v>684.1</v>
      </c>
    </row>
    <row r="175" spans="1:21" ht="21.75" customHeight="1">
      <c r="A175" s="3"/>
      <c r="B175" s="5" t="s">
        <v>35</v>
      </c>
      <c r="C175" s="5">
        <v>760</v>
      </c>
      <c r="D175" s="5">
        <f t="shared" ref="D175:U175" si="16">D174+D166</f>
        <v>28.490000000000002</v>
      </c>
      <c r="E175" s="5">
        <f t="shared" si="16"/>
        <v>24.19</v>
      </c>
      <c r="F175" s="5">
        <f t="shared" si="16"/>
        <v>85.920000000000016</v>
      </c>
      <c r="G175" s="5">
        <f t="shared" si="16"/>
        <v>675.6</v>
      </c>
      <c r="H175" s="5">
        <f t="shared" si="16"/>
        <v>0.41999999999999993</v>
      </c>
      <c r="I175" s="5">
        <f t="shared" si="16"/>
        <v>0.48000000000000009</v>
      </c>
      <c r="J175" s="5">
        <f t="shared" si="16"/>
        <v>131.10999999999999</v>
      </c>
      <c r="K175" s="5">
        <f t="shared" si="16"/>
        <v>0.28000000000000003</v>
      </c>
      <c r="L175" s="5">
        <f t="shared" si="16"/>
        <v>16.97</v>
      </c>
      <c r="M175" s="5">
        <f t="shared" si="16"/>
        <v>970.15000000000009</v>
      </c>
      <c r="N175" s="5">
        <f t="shared" si="16"/>
        <v>1657.6499999999999</v>
      </c>
      <c r="O175" s="5">
        <f t="shared" si="16"/>
        <v>369.34</v>
      </c>
      <c r="P175" s="5">
        <f t="shared" si="16"/>
        <v>151.64999999999998</v>
      </c>
      <c r="Q175" s="5">
        <f t="shared" si="16"/>
        <v>546.36</v>
      </c>
      <c r="R175" s="5">
        <f t="shared" si="16"/>
        <v>5.74</v>
      </c>
      <c r="S175" s="5">
        <f t="shared" si="16"/>
        <v>191.95</v>
      </c>
      <c r="T175" s="5">
        <f t="shared" si="16"/>
        <v>23.400000000000002</v>
      </c>
      <c r="U175" s="5">
        <f t="shared" si="16"/>
        <v>684.1</v>
      </c>
    </row>
    <row r="176" spans="1:21" ht="21" customHeight="1">
      <c r="A176" s="13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5"/>
      <c r="U176" s="15"/>
    </row>
    <row r="177" spans="1:21" ht="21" customHeight="1">
      <c r="A177" s="62" t="s">
        <v>103</v>
      </c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</row>
    <row r="178" spans="1:21" ht="21" customHeight="1">
      <c r="A178" s="56" t="s">
        <v>0</v>
      </c>
      <c r="B178" s="56" t="s">
        <v>108</v>
      </c>
      <c r="C178" s="69" t="s">
        <v>1</v>
      </c>
      <c r="D178" s="71" t="s">
        <v>109</v>
      </c>
      <c r="E178" s="72"/>
      <c r="F178" s="73"/>
      <c r="G178" s="63" t="s">
        <v>5</v>
      </c>
      <c r="H178" s="68" t="s">
        <v>106</v>
      </c>
      <c r="I178" s="68"/>
      <c r="J178" s="68"/>
      <c r="K178" s="68"/>
      <c r="L178" s="68"/>
      <c r="M178" s="68" t="s">
        <v>107</v>
      </c>
      <c r="N178" s="68"/>
      <c r="O178" s="68"/>
      <c r="P178" s="68"/>
      <c r="Q178" s="68"/>
      <c r="R178" s="68"/>
      <c r="S178" s="68"/>
      <c r="T178" s="68"/>
      <c r="U178" s="68"/>
    </row>
    <row r="179" spans="1:21" ht="21" customHeight="1">
      <c r="A179" s="56"/>
      <c r="B179" s="56"/>
      <c r="C179" s="70"/>
      <c r="D179" s="29" t="s">
        <v>2</v>
      </c>
      <c r="E179" s="30" t="s">
        <v>3</v>
      </c>
      <c r="F179" s="30" t="s">
        <v>4</v>
      </c>
      <c r="G179" s="64"/>
      <c r="H179" s="37" t="s">
        <v>6</v>
      </c>
      <c r="I179" s="37" t="s">
        <v>7</v>
      </c>
      <c r="J179" s="37" t="s">
        <v>8</v>
      </c>
      <c r="K179" s="37" t="s">
        <v>9</v>
      </c>
      <c r="L179" s="37" t="s">
        <v>10</v>
      </c>
      <c r="M179" s="37" t="s">
        <v>11</v>
      </c>
      <c r="N179" s="37" t="s">
        <v>12</v>
      </c>
      <c r="O179" s="37" t="s">
        <v>13</v>
      </c>
      <c r="P179" s="37" t="s">
        <v>14</v>
      </c>
      <c r="Q179" s="37" t="s">
        <v>15</v>
      </c>
      <c r="R179" s="37" t="s">
        <v>16</v>
      </c>
      <c r="S179" s="37" t="s">
        <v>17</v>
      </c>
      <c r="T179" s="37" t="s">
        <v>18</v>
      </c>
      <c r="U179" s="37" t="s">
        <v>19</v>
      </c>
    </row>
    <row r="180" spans="1:21" ht="21" customHeight="1">
      <c r="A180" s="2"/>
      <c r="B180" s="2"/>
      <c r="C180" s="37" t="s">
        <v>20</v>
      </c>
      <c r="D180" s="37" t="s">
        <v>20</v>
      </c>
      <c r="E180" s="37" t="s">
        <v>20</v>
      </c>
      <c r="F180" s="37" t="s">
        <v>20</v>
      </c>
      <c r="G180" s="37" t="s">
        <v>21</v>
      </c>
      <c r="H180" s="37" t="s">
        <v>22</v>
      </c>
      <c r="I180" s="37" t="s">
        <v>22</v>
      </c>
      <c r="J180" s="37" t="s">
        <v>23</v>
      </c>
      <c r="K180" s="37" t="s">
        <v>24</v>
      </c>
      <c r="L180" s="37" t="s">
        <v>22</v>
      </c>
      <c r="M180" s="37" t="s">
        <v>22</v>
      </c>
      <c r="N180" s="37" t="s">
        <v>22</v>
      </c>
      <c r="O180" s="37" t="s">
        <v>22</v>
      </c>
      <c r="P180" s="37" t="s">
        <v>22</v>
      </c>
      <c r="Q180" s="37" t="s">
        <v>22</v>
      </c>
      <c r="R180" s="37" t="s">
        <v>22</v>
      </c>
      <c r="S180" s="37" t="s">
        <v>24</v>
      </c>
      <c r="T180" s="37" t="s">
        <v>24</v>
      </c>
      <c r="U180" s="37" t="s">
        <v>24</v>
      </c>
    </row>
    <row r="181" spans="1:21" ht="31.5" customHeight="1">
      <c r="A181" s="3"/>
      <c r="B181" s="4" t="s">
        <v>70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21" customHeight="1">
      <c r="A182" s="3"/>
      <c r="B182" s="2" t="s">
        <v>120</v>
      </c>
      <c r="C182" s="6" t="s">
        <v>128</v>
      </c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21" customHeight="1">
      <c r="A183" s="3" t="s">
        <v>90</v>
      </c>
      <c r="B183" s="3" t="s">
        <v>91</v>
      </c>
      <c r="C183" s="3">
        <v>150</v>
      </c>
      <c r="D183" s="3">
        <v>6.2</v>
      </c>
      <c r="E183" s="3">
        <v>7.6</v>
      </c>
      <c r="F183" s="3">
        <v>28.2</v>
      </c>
      <c r="G183" s="3">
        <v>206.2</v>
      </c>
      <c r="H183" s="3">
        <v>0.14000000000000001</v>
      </c>
      <c r="I183" s="3">
        <v>0.11</v>
      </c>
      <c r="J183" s="3">
        <v>31.22</v>
      </c>
      <c r="K183" s="3">
        <v>0.1</v>
      </c>
      <c r="L183" s="3">
        <v>0.41</v>
      </c>
      <c r="M183" s="3">
        <v>254.01</v>
      </c>
      <c r="N183" s="3">
        <v>162.16999999999999</v>
      </c>
      <c r="O183" s="3">
        <v>107.34</v>
      </c>
      <c r="P183" s="3">
        <v>36.72</v>
      </c>
      <c r="Q183" s="3">
        <v>139.54</v>
      </c>
      <c r="R183" s="3">
        <v>0.99</v>
      </c>
      <c r="S183" s="3">
        <v>38.71</v>
      </c>
      <c r="T183" s="3">
        <v>2.33</v>
      </c>
      <c r="U183" s="3">
        <v>26.31</v>
      </c>
    </row>
    <row r="184" spans="1:21" ht="21" customHeight="1">
      <c r="A184" s="3" t="s">
        <v>48</v>
      </c>
      <c r="B184" s="3" t="s">
        <v>49</v>
      </c>
      <c r="C184" s="3">
        <v>155</v>
      </c>
      <c r="D184" s="3">
        <v>0.2</v>
      </c>
      <c r="E184" s="3">
        <v>0</v>
      </c>
      <c r="F184" s="3">
        <v>5</v>
      </c>
      <c r="G184" s="3">
        <v>20.9</v>
      </c>
      <c r="H184" s="3">
        <v>0</v>
      </c>
      <c r="I184" s="3">
        <v>0.01</v>
      </c>
      <c r="J184" s="3">
        <v>0.28999999999999998</v>
      </c>
      <c r="K184" s="3">
        <v>0</v>
      </c>
      <c r="L184" s="3">
        <v>0.87</v>
      </c>
      <c r="M184" s="3">
        <v>0.95</v>
      </c>
      <c r="N184" s="3">
        <v>22.67</v>
      </c>
      <c r="O184" s="3">
        <v>50.25</v>
      </c>
      <c r="P184" s="3">
        <v>3.42</v>
      </c>
      <c r="Q184" s="3">
        <v>6.39</v>
      </c>
      <c r="R184" s="3">
        <v>0.57999999999999996</v>
      </c>
      <c r="S184" s="3">
        <v>0.01</v>
      </c>
      <c r="T184" s="3">
        <v>0.02</v>
      </c>
      <c r="U184" s="3">
        <v>0.53</v>
      </c>
    </row>
    <row r="185" spans="1:21" ht="21" customHeight="1">
      <c r="A185" s="3"/>
      <c r="B185" s="2" t="s">
        <v>121</v>
      </c>
      <c r="C185" s="2">
        <f>SUM(C183:C184)</f>
        <v>305</v>
      </c>
      <c r="D185" s="2">
        <v>6.4</v>
      </c>
      <c r="E185" s="2">
        <v>7.6</v>
      </c>
      <c r="F185" s="2">
        <v>33.200000000000003</v>
      </c>
      <c r="G185" s="2">
        <v>227.1</v>
      </c>
      <c r="H185" s="2">
        <v>0.14000000000000001</v>
      </c>
      <c r="I185" s="2">
        <v>0.12</v>
      </c>
      <c r="J185" s="2">
        <v>31.51</v>
      </c>
      <c r="K185" s="2">
        <v>0.1</v>
      </c>
      <c r="L185" s="2">
        <v>1.28</v>
      </c>
      <c r="M185" s="2">
        <v>254.96</v>
      </c>
      <c r="N185" s="2">
        <v>184.84</v>
      </c>
      <c r="O185" s="2">
        <v>157.59</v>
      </c>
      <c r="P185" s="2">
        <v>40.14</v>
      </c>
      <c r="Q185" s="2">
        <v>145.93</v>
      </c>
      <c r="R185" s="2">
        <v>1.57</v>
      </c>
      <c r="S185" s="2">
        <v>38.72</v>
      </c>
      <c r="T185" s="2">
        <v>2.35</v>
      </c>
      <c r="U185" s="2">
        <v>26.84</v>
      </c>
    </row>
    <row r="186" spans="1:21" ht="21" customHeight="1">
      <c r="A186" s="3"/>
      <c r="B186" s="2" t="s">
        <v>119</v>
      </c>
      <c r="C186" s="6" t="s">
        <v>128</v>
      </c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30" customHeight="1">
      <c r="A187" s="3" t="s">
        <v>26</v>
      </c>
      <c r="B187" s="21" t="s">
        <v>78</v>
      </c>
      <c r="C187" s="3">
        <v>60</v>
      </c>
      <c r="D187" s="3">
        <v>0.5</v>
      </c>
      <c r="E187" s="3">
        <v>6.1</v>
      </c>
      <c r="F187" s="3">
        <v>4.3</v>
      </c>
      <c r="G187" s="3">
        <v>74.3</v>
      </c>
      <c r="H187" s="3">
        <v>0.03</v>
      </c>
      <c r="I187" s="3">
        <v>0.03</v>
      </c>
      <c r="J187" s="3">
        <v>732.9</v>
      </c>
      <c r="K187" s="3">
        <v>0</v>
      </c>
      <c r="L187" s="3">
        <v>3.63</v>
      </c>
      <c r="M187" s="3">
        <v>89.79</v>
      </c>
      <c r="N187" s="3">
        <v>123.26</v>
      </c>
      <c r="O187" s="3">
        <v>13.5</v>
      </c>
      <c r="P187" s="3">
        <v>15.57</v>
      </c>
      <c r="Q187" s="3">
        <v>22.38</v>
      </c>
      <c r="R187" s="3">
        <v>0.66</v>
      </c>
      <c r="S187" s="3">
        <v>10.19</v>
      </c>
      <c r="T187" s="3">
        <v>0.09</v>
      </c>
      <c r="U187" s="3">
        <v>21.57</v>
      </c>
    </row>
    <row r="188" spans="1:21" ht="17.25" customHeight="1">
      <c r="A188" s="3" t="s">
        <v>44</v>
      </c>
      <c r="B188" s="3" t="s">
        <v>45</v>
      </c>
      <c r="C188" s="3">
        <v>180</v>
      </c>
      <c r="D188" s="3">
        <v>6.39</v>
      </c>
      <c r="E188" s="3">
        <v>5.91</v>
      </c>
      <c r="F188" s="3">
        <v>39.36</v>
      </c>
      <c r="G188" s="3">
        <v>236.2</v>
      </c>
      <c r="H188" s="3">
        <v>7.0000000000000007E-2</v>
      </c>
      <c r="I188" s="3">
        <v>0.03</v>
      </c>
      <c r="J188" s="3">
        <v>22.03</v>
      </c>
      <c r="K188" s="3">
        <v>0.11</v>
      </c>
      <c r="L188" s="3">
        <v>0</v>
      </c>
      <c r="M188" s="3">
        <v>179</v>
      </c>
      <c r="N188" s="3">
        <v>64</v>
      </c>
      <c r="O188" s="3">
        <v>127</v>
      </c>
      <c r="P188" s="3">
        <v>9</v>
      </c>
      <c r="Q188" s="3">
        <v>48</v>
      </c>
      <c r="R188" s="3">
        <v>0.9</v>
      </c>
      <c r="S188" s="3">
        <v>24.92</v>
      </c>
      <c r="T188" s="3">
        <v>0.1</v>
      </c>
      <c r="U188" s="3">
        <v>14.31</v>
      </c>
    </row>
    <row r="189" spans="1:21" ht="29.25" customHeight="1">
      <c r="A189" s="7" t="s">
        <v>125</v>
      </c>
      <c r="B189" s="21" t="s">
        <v>139</v>
      </c>
      <c r="C189" s="35" t="s">
        <v>142</v>
      </c>
      <c r="D189" s="3">
        <v>10.81</v>
      </c>
      <c r="E189" s="3">
        <v>10.4</v>
      </c>
      <c r="F189" s="3">
        <v>8.42</v>
      </c>
      <c r="G189" s="3">
        <v>168.9</v>
      </c>
      <c r="H189" s="3">
        <v>0</v>
      </c>
      <c r="I189" s="3">
        <v>0</v>
      </c>
      <c r="J189" s="3">
        <v>38.450000000000003</v>
      </c>
      <c r="K189" s="3">
        <v>0.01</v>
      </c>
      <c r="L189" s="3">
        <v>1.79</v>
      </c>
      <c r="M189" s="3">
        <v>3</v>
      </c>
      <c r="N189" s="3">
        <v>43</v>
      </c>
      <c r="O189" s="3">
        <v>45.75</v>
      </c>
      <c r="P189" s="3">
        <v>35.130000000000003</v>
      </c>
      <c r="Q189" s="3">
        <v>109</v>
      </c>
      <c r="R189" s="3">
        <v>1.6</v>
      </c>
      <c r="S189" s="3">
        <v>0</v>
      </c>
      <c r="T189" s="3">
        <v>0</v>
      </c>
      <c r="U189" s="3">
        <v>0</v>
      </c>
    </row>
    <row r="190" spans="1:21" ht="24" customHeight="1">
      <c r="A190" s="3" t="s">
        <v>40</v>
      </c>
      <c r="B190" s="3" t="s">
        <v>64</v>
      </c>
      <c r="C190" s="3">
        <v>200</v>
      </c>
      <c r="D190" s="3">
        <v>3.9</v>
      </c>
      <c r="E190" s="3">
        <v>2.9</v>
      </c>
      <c r="F190" s="3">
        <v>11.2</v>
      </c>
      <c r="G190" s="3">
        <v>86</v>
      </c>
      <c r="H190" s="3">
        <v>0.03</v>
      </c>
      <c r="I190" s="3">
        <v>0.13</v>
      </c>
      <c r="J190" s="3">
        <v>13.29</v>
      </c>
      <c r="K190" s="3">
        <v>0</v>
      </c>
      <c r="L190" s="3">
        <v>0.52</v>
      </c>
      <c r="M190" s="3">
        <v>38.549999999999997</v>
      </c>
      <c r="N190" s="3">
        <v>183.98</v>
      </c>
      <c r="O190" s="3">
        <v>148.32</v>
      </c>
      <c r="P190" s="3">
        <v>30.67</v>
      </c>
      <c r="Q190" s="3">
        <v>106.79</v>
      </c>
      <c r="R190" s="3">
        <v>1.06</v>
      </c>
      <c r="S190" s="3">
        <v>9</v>
      </c>
      <c r="T190" s="3">
        <v>1.76</v>
      </c>
      <c r="U190" s="3">
        <v>20</v>
      </c>
    </row>
    <row r="191" spans="1:21" ht="19.5" customHeight="1">
      <c r="A191" s="3" t="s">
        <v>31</v>
      </c>
      <c r="B191" s="3" t="s">
        <v>32</v>
      </c>
      <c r="C191" s="3">
        <v>30</v>
      </c>
      <c r="D191" s="3">
        <v>2.2999999999999998</v>
      </c>
      <c r="E191" s="3">
        <v>0.2</v>
      </c>
      <c r="F191" s="3">
        <v>14.8</v>
      </c>
      <c r="G191" s="3">
        <v>70.3</v>
      </c>
      <c r="H191" s="3">
        <v>0.03</v>
      </c>
      <c r="I191" s="3">
        <v>0.01</v>
      </c>
      <c r="J191" s="3">
        <v>0</v>
      </c>
      <c r="K191" s="3">
        <v>0</v>
      </c>
      <c r="L191" s="3">
        <v>0</v>
      </c>
      <c r="M191" s="3">
        <v>149.69999999999999</v>
      </c>
      <c r="N191" s="3">
        <v>27.9</v>
      </c>
      <c r="O191" s="3">
        <v>6</v>
      </c>
      <c r="P191" s="3">
        <v>4.2</v>
      </c>
      <c r="Q191" s="3">
        <v>19.5</v>
      </c>
      <c r="R191" s="3">
        <v>0.33</v>
      </c>
      <c r="S191" s="3">
        <v>0.96</v>
      </c>
      <c r="T191" s="3">
        <v>1.8</v>
      </c>
      <c r="U191" s="3">
        <v>4.3499999999999996</v>
      </c>
    </row>
    <row r="192" spans="1:21" ht="19.5" customHeight="1">
      <c r="A192" s="3" t="s">
        <v>31</v>
      </c>
      <c r="B192" s="3" t="s">
        <v>33</v>
      </c>
      <c r="C192" s="3">
        <v>20</v>
      </c>
      <c r="D192" s="3">
        <v>1.3</v>
      </c>
      <c r="E192" s="3">
        <v>0.2</v>
      </c>
      <c r="F192" s="3">
        <v>6.7</v>
      </c>
      <c r="G192" s="3">
        <v>34.200000000000003</v>
      </c>
      <c r="H192" s="3">
        <v>0.04</v>
      </c>
      <c r="I192" s="3">
        <v>0.02</v>
      </c>
      <c r="J192" s="3">
        <v>0</v>
      </c>
      <c r="K192" s="3">
        <v>0</v>
      </c>
      <c r="L192" s="3">
        <v>0</v>
      </c>
      <c r="M192" s="3">
        <v>122</v>
      </c>
      <c r="N192" s="3">
        <v>49</v>
      </c>
      <c r="O192" s="3">
        <v>7</v>
      </c>
      <c r="P192" s="3">
        <v>9.4</v>
      </c>
      <c r="Q192" s="3">
        <v>31.6</v>
      </c>
      <c r="R192" s="3">
        <v>0.78</v>
      </c>
      <c r="S192" s="3">
        <v>0</v>
      </c>
      <c r="T192" s="3">
        <v>6.18</v>
      </c>
      <c r="U192" s="3">
        <v>0</v>
      </c>
    </row>
    <row r="193" spans="1:21" ht="19.5" customHeight="1">
      <c r="A193" s="3"/>
      <c r="B193" s="2" t="s">
        <v>34</v>
      </c>
      <c r="C193" s="2">
        <v>600</v>
      </c>
      <c r="D193" s="2">
        <f t="shared" ref="D193:U193" si="17">SUM(D187:D192)</f>
        <v>25.2</v>
      </c>
      <c r="E193" s="2">
        <f t="shared" si="17"/>
        <v>25.709999999999997</v>
      </c>
      <c r="F193" s="2">
        <f t="shared" si="17"/>
        <v>84.78</v>
      </c>
      <c r="G193" s="2">
        <f t="shared" si="17"/>
        <v>669.9</v>
      </c>
      <c r="H193" s="2">
        <f t="shared" si="17"/>
        <v>0.2</v>
      </c>
      <c r="I193" s="2">
        <f t="shared" si="17"/>
        <v>0.22</v>
      </c>
      <c r="J193" s="2">
        <f t="shared" si="17"/>
        <v>806.67</v>
      </c>
      <c r="K193" s="2">
        <f t="shared" si="17"/>
        <v>0.12</v>
      </c>
      <c r="L193" s="2">
        <f t="shared" si="17"/>
        <v>5.9399999999999995</v>
      </c>
      <c r="M193" s="2">
        <f t="shared" si="17"/>
        <v>582.04</v>
      </c>
      <c r="N193" s="2">
        <f t="shared" si="17"/>
        <v>491.14</v>
      </c>
      <c r="O193" s="2">
        <f t="shared" si="17"/>
        <v>347.57</v>
      </c>
      <c r="P193" s="2">
        <f t="shared" si="17"/>
        <v>103.97000000000001</v>
      </c>
      <c r="Q193" s="2">
        <f t="shared" si="17"/>
        <v>337.27000000000004</v>
      </c>
      <c r="R193" s="2">
        <f t="shared" si="17"/>
        <v>5.330000000000001</v>
      </c>
      <c r="S193" s="2">
        <f t="shared" si="17"/>
        <v>45.07</v>
      </c>
      <c r="T193" s="2">
        <f t="shared" si="17"/>
        <v>9.93</v>
      </c>
      <c r="U193" s="2">
        <f t="shared" si="17"/>
        <v>60.230000000000004</v>
      </c>
    </row>
    <row r="194" spans="1:21" ht="19.5" customHeight="1">
      <c r="A194" s="3"/>
      <c r="B194" s="5" t="s">
        <v>35</v>
      </c>
      <c r="C194" s="5">
        <f>C193+C185</f>
        <v>905</v>
      </c>
      <c r="D194" s="5">
        <f t="shared" ref="D194:U194" si="18">D193+D185</f>
        <v>31.6</v>
      </c>
      <c r="E194" s="5">
        <f t="shared" si="18"/>
        <v>33.309999999999995</v>
      </c>
      <c r="F194" s="5">
        <f t="shared" si="18"/>
        <v>117.98</v>
      </c>
      <c r="G194" s="5">
        <f t="shared" si="18"/>
        <v>897</v>
      </c>
      <c r="H194" s="5">
        <f t="shared" si="18"/>
        <v>0.34</v>
      </c>
      <c r="I194" s="5">
        <f t="shared" si="18"/>
        <v>0.33999999999999997</v>
      </c>
      <c r="J194" s="5">
        <f t="shared" si="18"/>
        <v>838.18</v>
      </c>
      <c r="K194" s="5">
        <f t="shared" si="18"/>
        <v>0.22</v>
      </c>
      <c r="L194" s="5">
        <f t="shared" si="18"/>
        <v>7.22</v>
      </c>
      <c r="M194" s="5">
        <f t="shared" si="18"/>
        <v>837</v>
      </c>
      <c r="N194" s="5">
        <f t="shared" si="18"/>
        <v>675.98</v>
      </c>
      <c r="O194" s="5">
        <f t="shared" si="18"/>
        <v>505.15999999999997</v>
      </c>
      <c r="P194" s="5">
        <f t="shared" si="18"/>
        <v>144.11000000000001</v>
      </c>
      <c r="Q194" s="5">
        <f t="shared" si="18"/>
        <v>483.20000000000005</v>
      </c>
      <c r="R194" s="5">
        <f t="shared" si="18"/>
        <v>6.9000000000000012</v>
      </c>
      <c r="S194" s="5">
        <f t="shared" si="18"/>
        <v>83.789999999999992</v>
      </c>
      <c r="T194" s="5">
        <f t="shared" si="18"/>
        <v>12.28</v>
      </c>
      <c r="U194" s="5">
        <f t="shared" si="18"/>
        <v>87.070000000000007</v>
      </c>
    </row>
    <row r="195" spans="1:21" ht="21" customHeight="1">
      <c r="A195" s="8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</row>
    <row r="196" spans="1:21" ht="21" customHeight="1">
      <c r="A196" s="61" t="s">
        <v>104</v>
      </c>
      <c r="B196" s="61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</row>
    <row r="197" spans="1:21" ht="21" customHeight="1">
      <c r="A197" s="56" t="s">
        <v>0</v>
      </c>
      <c r="B197" s="56" t="s">
        <v>108</v>
      </c>
      <c r="C197" s="69" t="s">
        <v>1</v>
      </c>
      <c r="D197" s="71" t="s">
        <v>109</v>
      </c>
      <c r="E197" s="72"/>
      <c r="F197" s="73"/>
      <c r="G197" s="63" t="s">
        <v>5</v>
      </c>
      <c r="H197" s="68" t="s">
        <v>106</v>
      </c>
      <c r="I197" s="68"/>
      <c r="J197" s="68"/>
      <c r="K197" s="68"/>
      <c r="L197" s="68"/>
      <c r="M197" s="68" t="s">
        <v>107</v>
      </c>
      <c r="N197" s="68"/>
      <c r="O197" s="68"/>
      <c r="P197" s="68"/>
      <c r="Q197" s="68"/>
      <c r="R197" s="68"/>
      <c r="S197" s="68"/>
      <c r="T197" s="68"/>
      <c r="U197" s="68"/>
    </row>
    <row r="198" spans="1:21" ht="21" customHeight="1">
      <c r="A198" s="56"/>
      <c r="B198" s="56"/>
      <c r="C198" s="70"/>
      <c r="D198" s="29" t="s">
        <v>2</v>
      </c>
      <c r="E198" s="30" t="s">
        <v>3</v>
      </c>
      <c r="F198" s="30" t="s">
        <v>4</v>
      </c>
      <c r="G198" s="64"/>
      <c r="H198" s="37" t="s">
        <v>6</v>
      </c>
      <c r="I198" s="37" t="s">
        <v>7</v>
      </c>
      <c r="J198" s="37" t="s">
        <v>8</v>
      </c>
      <c r="K198" s="37" t="s">
        <v>9</v>
      </c>
      <c r="L198" s="37" t="s">
        <v>10</v>
      </c>
      <c r="M198" s="37" t="s">
        <v>11</v>
      </c>
      <c r="N198" s="37" t="s">
        <v>12</v>
      </c>
      <c r="O198" s="37" t="s">
        <v>13</v>
      </c>
      <c r="P198" s="37" t="s">
        <v>14</v>
      </c>
      <c r="Q198" s="37" t="s">
        <v>15</v>
      </c>
      <c r="R198" s="37" t="s">
        <v>16</v>
      </c>
      <c r="S198" s="37" t="s">
        <v>17</v>
      </c>
      <c r="T198" s="37" t="s">
        <v>18</v>
      </c>
      <c r="U198" s="37" t="s">
        <v>19</v>
      </c>
    </row>
    <row r="199" spans="1:21" ht="21" customHeight="1">
      <c r="A199" s="2"/>
      <c r="B199" s="2"/>
      <c r="C199" s="37" t="s">
        <v>20</v>
      </c>
      <c r="D199" s="37" t="s">
        <v>20</v>
      </c>
      <c r="E199" s="37" t="s">
        <v>20</v>
      </c>
      <c r="F199" s="37" t="s">
        <v>20</v>
      </c>
      <c r="G199" s="37" t="s">
        <v>21</v>
      </c>
      <c r="H199" s="37" t="s">
        <v>22</v>
      </c>
      <c r="I199" s="37" t="s">
        <v>22</v>
      </c>
      <c r="J199" s="37" t="s">
        <v>23</v>
      </c>
      <c r="K199" s="37" t="s">
        <v>24</v>
      </c>
      <c r="L199" s="37" t="s">
        <v>22</v>
      </c>
      <c r="M199" s="37" t="s">
        <v>22</v>
      </c>
      <c r="N199" s="37" t="s">
        <v>22</v>
      </c>
      <c r="O199" s="37" t="s">
        <v>22</v>
      </c>
      <c r="P199" s="37" t="s">
        <v>22</v>
      </c>
      <c r="Q199" s="37" t="s">
        <v>22</v>
      </c>
      <c r="R199" s="37" t="s">
        <v>22</v>
      </c>
      <c r="S199" s="37" t="s">
        <v>24</v>
      </c>
      <c r="T199" s="37" t="s">
        <v>24</v>
      </c>
      <c r="U199" s="37" t="s">
        <v>24</v>
      </c>
    </row>
    <row r="200" spans="1:21" ht="28.5" customHeight="1">
      <c r="A200" s="3"/>
      <c r="B200" s="4" t="s">
        <v>71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21" customHeight="1">
      <c r="A201" s="3"/>
      <c r="B201" s="2" t="s">
        <v>120</v>
      </c>
      <c r="C201" s="6" t="s">
        <v>128</v>
      </c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21" customHeight="1">
      <c r="A202" s="3" t="s">
        <v>92</v>
      </c>
      <c r="B202" s="3" t="s">
        <v>93</v>
      </c>
      <c r="C202" s="3">
        <v>150</v>
      </c>
      <c r="D202" s="3">
        <v>6.4</v>
      </c>
      <c r="E202" s="3">
        <v>8.4</v>
      </c>
      <c r="F202" s="3">
        <v>25.7</v>
      </c>
      <c r="G202" s="3">
        <v>204.6</v>
      </c>
      <c r="H202" s="3">
        <v>0.15</v>
      </c>
      <c r="I202" s="3">
        <v>0.13</v>
      </c>
      <c r="J202" s="3">
        <v>30.15</v>
      </c>
      <c r="K202" s="3">
        <v>0.1</v>
      </c>
      <c r="L202" s="3">
        <v>0.39</v>
      </c>
      <c r="M202" s="3">
        <v>259.99</v>
      </c>
      <c r="N202" s="3">
        <v>205.54</v>
      </c>
      <c r="O202" s="3">
        <v>118.23</v>
      </c>
      <c r="P202" s="3">
        <v>47.12</v>
      </c>
      <c r="Q202" s="3">
        <v>175.03</v>
      </c>
      <c r="R202" s="3">
        <v>1.38</v>
      </c>
      <c r="S202" s="3">
        <v>38.44</v>
      </c>
      <c r="T202" s="3">
        <v>10.92</v>
      </c>
      <c r="U202" s="3">
        <v>46.71</v>
      </c>
    </row>
    <row r="203" spans="1:21" ht="21" customHeight="1">
      <c r="A203" s="3" t="s">
        <v>55</v>
      </c>
      <c r="B203" s="3" t="s">
        <v>56</v>
      </c>
      <c r="C203" s="3">
        <v>150</v>
      </c>
      <c r="D203" s="3">
        <v>0.1</v>
      </c>
      <c r="E203" s="3">
        <v>0</v>
      </c>
      <c r="F203" s="3">
        <v>4.8</v>
      </c>
      <c r="G203" s="3">
        <v>20.100000000000001</v>
      </c>
      <c r="H203" s="3">
        <v>0</v>
      </c>
      <c r="I203" s="3">
        <v>0.01</v>
      </c>
      <c r="J203" s="3">
        <v>0.23</v>
      </c>
      <c r="K203" s="3">
        <v>0</v>
      </c>
      <c r="L203" s="3">
        <v>0.03</v>
      </c>
      <c r="M203" s="3">
        <v>0.51</v>
      </c>
      <c r="N203" s="3">
        <v>15.57</v>
      </c>
      <c r="O203" s="3">
        <v>49.56</v>
      </c>
      <c r="P203" s="3">
        <v>2.87</v>
      </c>
      <c r="Q203" s="3">
        <v>5.38</v>
      </c>
      <c r="R203" s="3">
        <v>0.55000000000000004</v>
      </c>
      <c r="S203" s="3">
        <v>0</v>
      </c>
      <c r="T203" s="3">
        <v>0</v>
      </c>
      <c r="U203" s="3">
        <v>0</v>
      </c>
    </row>
    <row r="204" spans="1:21" ht="21" customHeight="1">
      <c r="A204" s="3"/>
      <c r="B204" s="2" t="s">
        <v>121</v>
      </c>
      <c r="C204" s="2">
        <v>300</v>
      </c>
      <c r="D204" s="2">
        <v>6.5</v>
      </c>
      <c r="E204" s="2">
        <v>8.4</v>
      </c>
      <c r="F204" s="2">
        <v>30.5</v>
      </c>
      <c r="G204" s="2">
        <v>224.7</v>
      </c>
      <c r="H204" s="2">
        <v>0.15</v>
      </c>
      <c r="I204" s="2">
        <v>0.14000000000000001</v>
      </c>
      <c r="J204" s="2">
        <v>30.38</v>
      </c>
      <c r="K204" s="2">
        <v>0.1</v>
      </c>
      <c r="L204" s="2">
        <v>0.42</v>
      </c>
      <c r="M204" s="2">
        <v>260.5</v>
      </c>
      <c r="N204" s="2">
        <v>221.11</v>
      </c>
      <c r="O204" s="2">
        <v>167.79</v>
      </c>
      <c r="P204" s="2">
        <v>49.99</v>
      </c>
      <c r="Q204" s="2">
        <v>180.41</v>
      </c>
      <c r="R204" s="2">
        <v>1.93</v>
      </c>
      <c r="S204" s="2">
        <v>38.44</v>
      </c>
      <c r="T204" s="2">
        <v>10.92</v>
      </c>
      <c r="U204" s="2">
        <v>46.71</v>
      </c>
    </row>
    <row r="205" spans="1:21" ht="21" customHeight="1">
      <c r="A205" s="3"/>
      <c r="B205" s="2" t="s">
        <v>119</v>
      </c>
      <c r="C205" s="6" t="s">
        <v>128</v>
      </c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27" customHeight="1">
      <c r="A206" s="3" t="s">
        <v>43</v>
      </c>
      <c r="B206" s="21" t="s">
        <v>81</v>
      </c>
      <c r="C206" s="3">
        <v>60</v>
      </c>
      <c r="D206" s="3">
        <v>0.8</v>
      </c>
      <c r="E206" s="3">
        <v>2.7</v>
      </c>
      <c r="F206" s="3">
        <v>4.5999999999999996</v>
      </c>
      <c r="G206" s="3">
        <v>45.6</v>
      </c>
      <c r="H206" s="3">
        <v>0.01</v>
      </c>
      <c r="I206" s="3">
        <v>0.02</v>
      </c>
      <c r="J206" s="3">
        <v>0.68</v>
      </c>
      <c r="K206" s="3">
        <v>0</v>
      </c>
      <c r="L206" s="3">
        <v>2.2799999999999998</v>
      </c>
      <c r="M206" s="3">
        <v>78.77</v>
      </c>
      <c r="N206" s="3">
        <v>136.27000000000001</v>
      </c>
      <c r="O206" s="3">
        <v>19.21</v>
      </c>
      <c r="P206" s="3">
        <v>10.95</v>
      </c>
      <c r="Q206" s="3">
        <v>21.51</v>
      </c>
      <c r="R206" s="3">
        <v>0.7</v>
      </c>
      <c r="S206" s="3">
        <v>11.99</v>
      </c>
      <c r="T206" s="3">
        <v>0.35</v>
      </c>
      <c r="U206" s="3">
        <v>11.4</v>
      </c>
    </row>
    <row r="207" spans="1:21" ht="21" customHeight="1">
      <c r="A207" s="3" t="s">
        <v>58</v>
      </c>
      <c r="B207" s="3" t="s">
        <v>59</v>
      </c>
      <c r="C207" s="3">
        <v>180</v>
      </c>
      <c r="D207" s="3">
        <v>4.3</v>
      </c>
      <c r="E207" s="3">
        <v>5.8</v>
      </c>
      <c r="F207" s="3">
        <v>43.7</v>
      </c>
      <c r="G207" s="3">
        <v>244.2</v>
      </c>
      <c r="H207" s="3">
        <v>0.04</v>
      </c>
      <c r="I207" s="3">
        <v>0.03</v>
      </c>
      <c r="J207" s="3">
        <v>22.03</v>
      </c>
      <c r="K207" s="3">
        <v>0.11</v>
      </c>
      <c r="L207" s="3">
        <v>0</v>
      </c>
      <c r="M207" s="3">
        <v>183.36</v>
      </c>
      <c r="N207" s="3">
        <v>55.86</v>
      </c>
      <c r="O207" s="3">
        <v>127.98</v>
      </c>
      <c r="P207" s="3">
        <v>28.3</v>
      </c>
      <c r="Q207" s="3">
        <v>87.09</v>
      </c>
      <c r="R207" s="3">
        <v>0.59</v>
      </c>
      <c r="S207" s="3">
        <v>24.91</v>
      </c>
      <c r="T207" s="3">
        <v>8.68</v>
      </c>
      <c r="U207" s="3">
        <v>32.630000000000003</v>
      </c>
    </row>
    <row r="208" spans="1:21">
      <c r="A208" s="3" t="s">
        <v>46</v>
      </c>
      <c r="B208" s="3" t="s">
        <v>47</v>
      </c>
      <c r="C208" s="35" t="s">
        <v>140</v>
      </c>
      <c r="D208" s="3">
        <v>13.76</v>
      </c>
      <c r="E208" s="3">
        <v>13.91</v>
      </c>
      <c r="F208" s="3">
        <v>3.9</v>
      </c>
      <c r="G208" s="3">
        <v>195.8</v>
      </c>
      <c r="H208" s="3">
        <v>0.04</v>
      </c>
      <c r="I208" s="3">
        <v>0.12</v>
      </c>
      <c r="J208" s="3">
        <v>25.46</v>
      </c>
      <c r="K208" s="3">
        <v>7.0000000000000007E-2</v>
      </c>
      <c r="L208" s="3">
        <v>1</v>
      </c>
      <c r="M208" s="3">
        <v>122</v>
      </c>
      <c r="N208" s="3">
        <v>322</v>
      </c>
      <c r="O208" s="3">
        <v>55</v>
      </c>
      <c r="P208" s="3">
        <v>23</v>
      </c>
      <c r="Q208" s="3">
        <v>166</v>
      </c>
      <c r="R208" s="3">
        <v>2.5</v>
      </c>
      <c r="S208" s="3">
        <v>17.059999999999999</v>
      </c>
      <c r="T208" s="3">
        <v>0.4</v>
      </c>
      <c r="U208" s="3">
        <v>62.71</v>
      </c>
    </row>
    <row r="209" spans="1:21" ht="21.75" customHeight="1">
      <c r="A209" s="3" t="s">
        <v>29</v>
      </c>
      <c r="B209" s="3" t="s">
        <v>75</v>
      </c>
      <c r="C209" s="3">
        <v>200</v>
      </c>
      <c r="D209" s="3">
        <v>0.98</v>
      </c>
      <c r="E209" s="3">
        <v>0.05</v>
      </c>
      <c r="F209" s="3">
        <v>15.64</v>
      </c>
      <c r="G209" s="3">
        <v>66.900000000000006</v>
      </c>
      <c r="H209" s="3">
        <v>0.01</v>
      </c>
      <c r="I209" s="3">
        <v>0.03</v>
      </c>
      <c r="J209" s="3">
        <v>69.959999999999994</v>
      </c>
      <c r="K209" s="3">
        <v>0</v>
      </c>
      <c r="L209" s="3">
        <v>0</v>
      </c>
      <c r="M209" s="3">
        <v>3</v>
      </c>
      <c r="N209" s="3">
        <v>285</v>
      </c>
      <c r="O209" s="3">
        <v>90</v>
      </c>
      <c r="P209" s="3">
        <v>18</v>
      </c>
      <c r="Q209" s="3">
        <v>25</v>
      </c>
      <c r="R209" s="3">
        <v>0.6</v>
      </c>
      <c r="S209" s="3">
        <v>0</v>
      </c>
      <c r="T209" s="3">
        <v>0</v>
      </c>
      <c r="U209" s="3">
        <v>0</v>
      </c>
    </row>
    <row r="210" spans="1:21" ht="21.75" customHeight="1">
      <c r="A210" s="3" t="s">
        <v>31</v>
      </c>
      <c r="B210" s="3" t="s">
        <v>33</v>
      </c>
      <c r="C210" s="3">
        <v>20</v>
      </c>
      <c r="D210" s="3">
        <v>1.3</v>
      </c>
      <c r="E210" s="3">
        <v>0.2</v>
      </c>
      <c r="F210" s="3">
        <v>6.7</v>
      </c>
      <c r="G210" s="3">
        <v>34.200000000000003</v>
      </c>
      <c r="H210" s="3">
        <v>0.04</v>
      </c>
      <c r="I210" s="3">
        <v>0.02</v>
      </c>
      <c r="J210" s="3">
        <v>0</v>
      </c>
      <c r="K210" s="3">
        <v>0</v>
      </c>
      <c r="L210" s="3">
        <v>0</v>
      </c>
      <c r="M210" s="3">
        <v>122</v>
      </c>
      <c r="N210" s="3">
        <v>49</v>
      </c>
      <c r="O210" s="3">
        <v>7</v>
      </c>
      <c r="P210" s="3">
        <v>9.4</v>
      </c>
      <c r="Q210" s="3">
        <v>31.6</v>
      </c>
      <c r="R210" s="3">
        <v>0.78</v>
      </c>
      <c r="S210" s="3">
        <v>0</v>
      </c>
      <c r="T210" s="3">
        <v>6.18</v>
      </c>
      <c r="U210" s="3">
        <v>0</v>
      </c>
    </row>
    <row r="211" spans="1:21" ht="21.75" customHeight="1">
      <c r="A211" s="3" t="s">
        <v>31</v>
      </c>
      <c r="B211" s="3" t="s">
        <v>32</v>
      </c>
      <c r="C211" s="3">
        <v>30</v>
      </c>
      <c r="D211" s="3">
        <v>2.2999999999999998</v>
      </c>
      <c r="E211" s="3">
        <v>0.2</v>
      </c>
      <c r="F211" s="3">
        <v>14.8</v>
      </c>
      <c r="G211" s="3">
        <v>70.3</v>
      </c>
      <c r="H211" s="3">
        <v>0.03</v>
      </c>
      <c r="I211" s="3">
        <v>0.01</v>
      </c>
      <c r="J211" s="3">
        <v>0</v>
      </c>
      <c r="K211" s="3">
        <v>0</v>
      </c>
      <c r="L211" s="3">
        <v>0</v>
      </c>
      <c r="M211" s="3">
        <v>149.69999999999999</v>
      </c>
      <c r="N211" s="3">
        <v>27.9</v>
      </c>
      <c r="O211" s="3">
        <v>6</v>
      </c>
      <c r="P211" s="3">
        <v>4.2</v>
      </c>
      <c r="Q211" s="3">
        <v>19.5</v>
      </c>
      <c r="R211" s="3">
        <v>0.33</v>
      </c>
      <c r="S211" s="3">
        <v>0.96</v>
      </c>
      <c r="T211" s="3">
        <v>1.8</v>
      </c>
      <c r="U211" s="3">
        <v>4.3499999999999996</v>
      </c>
    </row>
    <row r="212" spans="1:21" ht="21.75" customHeight="1">
      <c r="A212" s="3"/>
      <c r="B212" s="2" t="s">
        <v>34</v>
      </c>
      <c r="C212" s="2">
        <v>590</v>
      </c>
      <c r="D212" s="2">
        <f t="shared" ref="D212:U212" si="19">SUM(D206:D211)</f>
        <v>23.44</v>
      </c>
      <c r="E212" s="2">
        <f t="shared" si="19"/>
        <v>22.86</v>
      </c>
      <c r="F212" s="2">
        <f t="shared" si="19"/>
        <v>89.34</v>
      </c>
      <c r="G212" s="2">
        <f t="shared" si="19"/>
        <v>657</v>
      </c>
      <c r="H212" s="2">
        <f t="shared" si="19"/>
        <v>0.16999999999999998</v>
      </c>
      <c r="I212" s="2">
        <f t="shared" si="19"/>
        <v>0.22999999999999998</v>
      </c>
      <c r="J212" s="2">
        <f t="shared" si="19"/>
        <v>118.13</v>
      </c>
      <c r="K212" s="2">
        <f t="shared" si="19"/>
        <v>0.18</v>
      </c>
      <c r="L212" s="2">
        <f t="shared" si="19"/>
        <v>3.28</v>
      </c>
      <c r="M212" s="2">
        <f t="shared" si="19"/>
        <v>658.82999999999993</v>
      </c>
      <c r="N212" s="2">
        <f t="shared" si="19"/>
        <v>876.03</v>
      </c>
      <c r="O212" s="2">
        <f t="shared" si="19"/>
        <v>305.19</v>
      </c>
      <c r="P212" s="2">
        <f t="shared" si="19"/>
        <v>93.850000000000009</v>
      </c>
      <c r="Q212" s="2">
        <f t="shared" si="19"/>
        <v>350.70000000000005</v>
      </c>
      <c r="R212" s="2">
        <f t="shared" si="19"/>
        <v>5.5</v>
      </c>
      <c r="S212" s="2">
        <f t="shared" si="19"/>
        <v>54.919999999999995</v>
      </c>
      <c r="T212" s="2">
        <f t="shared" si="19"/>
        <v>17.41</v>
      </c>
      <c r="U212" s="2">
        <f t="shared" si="19"/>
        <v>111.09</v>
      </c>
    </row>
    <row r="213" spans="1:21" ht="21.75" customHeight="1">
      <c r="A213" s="3"/>
      <c r="B213" s="5" t="s">
        <v>35</v>
      </c>
      <c r="C213" s="5">
        <f>C212+C204</f>
        <v>890</v>
      </c>
      <c r="D213" s="5">
        <f t="shared" ref="D213:U213" si="20">D212+D204</f>
        <v>29.94</v>
      </c>
      <c r="E213" s="5">
        <f t="shared" si="20"/>
        <v>31.259999999999998</v>
      </c>
      <c r="F213" s="5">
        <f t="shared" si="20"/>
        <v>119.84</v>
      </c>
      <c r="G213" s="5">
        <f t="shared" si="20"/>
        <v>881.7</v>
      </c>
      <c r="H213" s="5">
        <f t="shared" si="20"/>
        <v>0.31999999999999995</v>
      </c>
      <c r="I213" s="5">
        <f t="shared" si="20"/>
        <v>0.37</v>
      </c>
      <c r="J213" s="5">
        <f t="shared" si="20"/>
        <v>148.51</v>
      </c>
      <c r="K213" s="5">
        <f t="shared" si="20"/>
        <v>0.28000000000000003</v>
      </c>
      <c r="L213" s="5">
        <f t="shared" si="20"/>
        <v>3.6999999999999997</v>
      </c>
      <c r="M213" s="5">
        <f t="shared" si="20"/>
        <v>919.32999999999993</v>
      </c>
      <c r="N213" s="5">
        <f t="shared" si="20"/>
        <v>1097.1399999999999</v>
      </c>
      <c r="O213" s="5">
        <f t="shared" si="20"/>
        <v>472.98</v>
      </c>
      <c r="P213" s="5">
        <f t="shared" si="20"/>
        <v>143.84</v>
      </c>
      <c r="Q213" s="5">
        <f t="shared" si="20"/>
        <v>531.11</v>
      </c>
      <c r="R213" s="5">
        <f t="shared" si="20"/>
        <v>7.43</v>
      </c>
      <c r="S213" s="5">
        <f t="shared" si="20"/>
        <v>93.359999999999985</v>
      </c>
      <c r="T213" s="5">
        <f t="shared" si="20"/>
        <v>28.33</v>
      </c>
      <c r="U213" s="5">
        <f t="shared" si="20"/>
        <v>157.80000000000001</v>
      </c>
    </row>
    <row r="214" spans="1:21" ht="21" customHeight="1">
      <c r="A214" s="11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20"/>
      <c r="U214" s="20"/>
    </row>
    <row r="215" spans="1:21" ht="21" customHeight="1">
      <c r="A215" s="62" t="s">
        <v>105</v>
      </c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</row>
    <row r="216" spans="1:21" ht="21" customHeight="1">
      <c r="A216" s="56" t="s">
        <v>0</v>
      </c>
      <c r="B216" s="56" t="s">
        <v>108</v>
      </c>
      <c r="C216" s="69" t="s">
        <v>1</v>
      </c>
      <c r="D216" s="71" t="s">
        <v>109</v>
      </c>
      <c r="E216" s="72"/>
      <c r="F216" s="73"/>
      <c r="G216" s="63" t="s">
        <v>5</v>
      </c>
      <c r="H216" s="68" t="s">
        <v>106</v>
      </c>
      <c r="I216" s="68"/>
      <c r="J216" s="68"/>
      <c r="K216" s="68"/>
      <c r="L216" s="68"/>
      <c r="M216" s="68" t="s">
        <v>107</v>
      </c>
      <c r="N216" s="68"/>
      <c r="O216" s="68"/>
      <c r="P216" s="68"/>
      <c r="Q216" s="68"/>
      <c r="R216" s="68"/>
      <c r="S216" s="68"/>
      <c r="T216" s="68"/>
      <c r="U216" s="68"/>
    </row>
    <row r="217" spans="1:21" ht="21" customHeight="1">
      <c r="A217" s="56"/>
      <c r="B217" s="56"/>
      <c r="C217" s="70"/>
      <c r="D217" s="29" t="s">
        <v>2</v>
      </c>
      <c r="E217" s="30" t="s">
        <v>3</v>
      </c>
      <c r="F217" s="30" t="s">
        <v>4</v>
      </c>
      <c r="G217" s="64"/>
      <c r="H217" s="37" t="s">
        <v>6</v>
      </c>
      <c r="I217" s="37" t="s">
        <v>7</v>
      </c>
      <c r="J217" s="37" t="s">
        <v>8</v>
      </c>
      <c r="K217" s="37" t="s">
        <v>9</v>
      </c>
      <c r="L217" s="37" t="s">
        <v>10</v>
      </c>
      <c r="M217" s="37" t="s">
        <v>11</v>
      </c>
      <c r="N217" s="37" t="s">
        <v>12</v>
      </c>
      <c r="O217" s="37" t="s">
        <v>13</v>
      </c>
      <c r="P217" s="37" t="s">
        <v>14</v>
      </c>
      <c r="Q217" s="37" t="s">
        <v>15</v>
      </c>
      <c r="R217" s="37" t="s">
        <v>16</v>
      </c>
      <c r="S217" s="37" t="s">
        <v>17</v>
      </c>
      <c r="T217" s="37" t="s">
        <v>18</v>
      </c>
      <c r="U217" s="37" t="s">
        <v>19</v>
      </c>
    </row>
    <row r="218" spans="1:21" ht="21" customHeight="1">
      <c r="A218" s="2"/>
      <c r="B218" s="2"/>
      <c r="C218" s="37" t="s">
        <v>20</v>
      </c>
      <c r="D218" s="37" t="s">
        <v>20</v>
      </c>
      <c r="E218" s="37" t="s">
        <v>20</v>
      </c>
      <c r="F218" s="37" t="s">
        <v>20</v>
      </c>
      <c r="G218" s="37" t="s">
        <v>21</v>
      </c>
      <c r="H218" s="37" t="s">
        <v>22</v>
      </c>
      <c r="I218" s="37" t="s">
        <v>22</v>
      </c>
      <c r="J218" s="37" t="s">
        <v>23</v>
      </c>
      <c r="K218" s="37" t="s">
        <v>24</v>
      </c>
      <c r="L218" s="37" t="s">
        <v>22</v>
      </c>
      <c r="M218" s="37" t="s">
        <v>22</v>
      </c>
      <c r="N218" s="37" t="s">
        <v>22</v>
      </c>
      <c r="O218" s="37" t="s">
        <v>22</v>
      </c>
      <c r="P218" s="37" t="s">
        <v>22</v>
      </c>
      <c r="Q218" s="37" t="s">
        <v>22</v>
      </c>
      <c r="R218" s="37" t="s">
        <v>22</v>
      </c>
      <c r="S218" s="37" t="s">
        <v>24</v>
      </c>
      <c r="T218" s="37" t="s">
        <v>24</v>
      </c>
      <c r="U218" s="37" t="s">
        <v>24</v>
      </c>
    </row>
    <row r="219" spans="1:21">
      <c r="A219" s="3"/>
      <c r="B219" s="4" t="s">
        <v>72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>
      <c r="A220" s="3"/>
      <c r="B220" s="2" t="s">
        <v>120</v>
      </c>
      <c r="C220" s="6" t="s">
        <v>128</v>
      </c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8" customHeight="1">
      <c r="A221" s="3" t="s">
        <v>40</v>
      </c>
      <c r="B221" s="3" t="s">
        <v>41</v>
      </c>
      <c r="C221" s="3">
        <v>150</v>
      </c>
      <c r="D221" s="3">
        <v>3.5</v>
      </c>
      <c r="E221" s="3">
        <v>2.6</v>
      </c>
      <c r="F221" s="3">
        <v>9.4</v>
      </c>
      <c r="G221" s="3">
        <v>75.3</v>
      </c>
      <c r="H221" s="3">
        <v>0.03</v>
      </c>
      <c r="I221" s="3">
        <v>0.12</v>
      </c>
      <c r="J221" s="3">
        <v>12.94</v>
      </c>
      <c r="K221" s="3">
        <v>0</v>
      </c>
      <c r="L221" s="3">
        <v>0.51</v>
      </c>
      <c r="M221" s="3">
        <v>37.46</v>
      </c>
      <c r="N221" s="3">
        <v>165.25</v>
      </c>
      <c r="O221" s="3">
        <v>125.76</v>
      </c>
      <c r="P221" s="3">
        <v>25.74</v>
      </c>
      <c r="Q221" s="3">
        <v>97.71</v>
      </c>
      <c r="R221" s="3">
        <v>0.82</v>
      </c>
      <c r="S221" s="3">
        <v>8.7799999999999994</v>
      </c>
      <c r="T221" s="3">
        <v>1.72</v>
      </c>
      <c r="U221" s="3">
        <v>28.69</v>
      </c>
    </row>
    <row r="222" spans="1:21" ht="18" customHeight="1">
      <c r="A222" s="3" t="s">
        <v>31</v>
      </c>
      <c r="B222" s="3" t="s">
        <v>85</v>
      </c>
      <c r="C222" s="3">
        <v>20</v>
      </c>
      <c r="D222" s="3">
        <v>2.2000000000000002</v>
      </c>
      <c r="E222" s="3">
        <v>0.3</v>
      </c>
      <c r="F222" s="3">
        <v>13.8</v>
      </c>
      <c r="G222" s="3">
        <v>66.099999999999994</v>
      </c>
      <c r="H222" s="3">
        <v>0.05</v>
      </c>
      <c r="I222" s="3">
        <v>0.01</v>
      </c>
      <c r="J222" s="3">
        <v>0</v>
      </c>
      <c r="K222" s="3">
        <v>0</v>
      </c>
      <c r="L222" s="3">
        <v>0</v>
      </c>
      <c r="M222" s="3">
        <v>121</v>
      </c>
      <c r="N222" s="3">
        <v>37</v>
      </c>
      <c r="O222" s="3">
        <v>6</v>
      </c>
      <c r="P222" s="3">
        <v>9.1999999999999993</v>
      </c>
      <c r="Q222" s="3">
        <v>24.2</v>
      </c>
      <c r="R222" s="3">
        <v>0.57999999999999996</v>
      </c>
      <c r="S222" s="3">
        <v>0</v>
      </c>
      <c r="T222" s="3">
        <v>0</v>
      </c>
      <c r="U222" s="3">
        <v>0</v>
      </c>
    </row>
    <row r="223" spans="1:21" ht="18.75" customHeight="1">
      <c r="A223" s="3"/>
      <c r="B223" s="2" t="s">
        <v>121</v>
      </c>
      <c r="C223" s="2">
        <f>SUM(C221:C222)</f>
        <v>170</v>
      </c>
      <c r="D223" s="2">
        <v>5.7</v>
      </c>
      <c r="E223" s="2">
        <v>2.9</v>
      </c>
      <c r="F223" s="2">
        <v>23.2</v>
      </c>
      <c r="G223" s="2">
        <v>141.4</v>
      </c>
      <c r="H223" s="2">
        <v>0.08</v>
      </c>
      <c r="I223" s="2">
        <v>0.13</v>
      </c>
      <c r="J223" s="2">
        <v>12.94</v>
      </c>
      <c r="K223" s="2">
        <v>0</v>
      </c>
      <c r="L223" s="2">
        <v>0.51</v>
      </c>
      <c r="M223" s="2">
        <v>158.46</v>
      </c>
      <c r="N223" s="2">
        <v>202.25</v>
      </c>
      <c r="O223" s="2">
        <v>131.76</v>
      </c>
      <c r="P223" s="2">
        <v>34.94</v>
      </c>
      <c r="Q223" s="2">
        <v>121.91</v>
      </c>
      <c r="R223" s="2">
        <v>1.4</v>
      </c>
      <c r="S223" s="2">
        <v>8.7799999999999994</v>
      </c>
      <c r="T223" s="2">
        <v>1.72</v>
      </c>
      <c r="U223" s="2">
        <v>28.69</v>
      </c>
    </row>
    <row r="224" spans="1:21" ht="20.25" customHeight="1">
      <c r="A224" s="3"/>
      <c r="B224" s="2" t="s">
        <v>119</v>
      </c>
      <c r="C224" s="6" t="s">
        <v>128</v>
      </c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29.25" customHeight="1">
      <c r="A225" s="3" t="s">
        <v>51</v>
      </c>
      <c r="B225" s="46" t="s">
        <v>52</v>
      </c>
      <c r="C225" s="3">
        <v>60</v>
      </c>
      <c r="D225" s="3">
        <v>0.8</v>
      </c>
      <c r="E225" s="3">
        <v>6.1</v>
      </c>
      <c r="F225" s="3">
        <v>3.6</v>
      </c>
      <c r="G225" s="3">
        <v>72.5</v>
      </c>
      <c r="H225" s="3">
        <v>0.02</v>
      </c>
      <c r="I225" s="3">
        <v>0.02</v>
      </c>
      <c r="J225" s="3">
        <v>241.63</v>
      </c>
      <c r="K225" s="3">
        <v>0</v>
      </c>
      <c r="L225" s="3">
        <v>17.32</v>
      </c>
      <c r="M225" s="3">
        <v>87.51</v>
      </c>
      <c r="N225" s="3">
        <v>160.13999999999999</v>
      </c>
      <c r="O225" s="3">
        <v>23.5</v>
      </c>
      <c r="P225" s="3">
        <v>11.17</v>
      </c>
      <c r="Q225" s="3">
        <v>18.8</v>
      </c>
      <c r="R225" s="3">
        <v>0.56000000000000005</v>
      </c>
      <c r="S225" s="3">
        <v>9.8699999999999992</v>
      </c>
      <c r="T225" s="3">
        <v>0.15</v>
      </c>
      <c r="U225" s="3">
        <v>10.98</v>
      </c>
    </row>
    <row r="226" spans="1:21" ht="30" customHeight="1">
      <c r="A226" s="49" t="s">
        <v>143</v>
      </c>
      <c r="B226" s="51" t="s">
        <v>144</v>
      </c>
      <c r="C226" s="47">
        <v>200</v>
      </c>
      <c r="D226" s="47">
        <v>10.34</v>
      </c>
      <c r="E226" s="47">
        <v>12.175000000000001</v>
      </c>
      <c r="F226" s="47">
        <v>20.34</v>
      </c>
      <c r="G226" s="47">
        <v>237</v>
      </c>
      <c r="H226" s="47">
        <v>0.159</v>
      </c>
      <c r="I226" s="47">
        <v>0</v>
      </c>
      <c r="J226" s="47">
        <v>0.18</v>
      </c>
      <c r="K226" s="47">
        <v>0</v>
      </c>
      <c r="L226" s="47">
        <v>0.49099999999999999</v>
      </c>
      <c r="M226" s="47">
        <v>0</v>
      </c>
      <c r="N226" s="47">
        <v>0</v>
      </c>
      <c r="O226" s="47">
        <v>79.453000000000003</v>
      </c>
      <c r="P226" s="47">
        <v>10.579000000000001</v>
      </c>
      <c r="Q226" s="47">
        <v>239.018</v>
      </c>
      <c r="R226" s="47">
        <v>0.01</v>
      </c>
      <c r="S226" s="47">
        <v>0</v>
      </c>
      <c r="T226" s="47">
        <v>0</v>
      </c>
      <c r="U226" s="47">
        <v>0</v>
      </c>
    </row>
    <row r="227" spans="1:21" ht="22.5" customHeight="1">
      <c r="A227" s="3" t="s">
        <v>48</v>
      </c>
      <c r="B227" s="3" t="s">
        <v>49</v>
      </c>
      <c r="C227" s="7">
        <v>207</v>
      </c>
      <c r="D227" s="3">
        <v>0.2</v>
      </c>
      <c r="E227" s="3">
        <v>0.1</v>
      </c>
      <c r="F227" s="3">
        <v>6.6</v>
      </c>
      <c r="G227" s="3">
        <v>27.9</v>
      </c>
      <c r="H227" s="3">
        <v>0</v>
      </c>
      <c r="I227" s="3">
        <v>0.01</v>
      </c>
      <c r="J227" s="3">
        <v>0.38</v>
      </c>
      <c r="K227" s="3">
        <v>0</v>
      </c>
      <c r="L227" s="3">
        <v>1.1599999999999999</v>
      </c>
      <c r="M227" s="3">
        <v>1.26</v>
      </c>
      <c r="N227" s="3">
        <v>30.23</v>
      </c>
      <c r="O227" s="3">
        <v>67</v>
      </c>
      <c r="P227" s="3">
        <v>4.5599999999999996</v>
      </c>
      <c r="Q227" s="3">
        <v>8.52</v>
      </c>
      <c r="R227" s="3">
        <v>0.77</v>
      </c>
      <c r="S227" s="3">
        <v>0.01</v>
      </c>
      <c r="T227" s="3">
        <v>0.02</v>
      </c>
      <c r="U227" s="3">
        <v>0.7</v>
      </c>
    </row>
    <row r="228" spans="1:21" ht="19.5" customHeight="1">
      <c r="A228" s="3" t="s">
        <v>31</v>
      </c>
      <c r="B228" s="3" t="s">
        <v>33</v>
      </c>
      <c r="C228" s="3">
        <v>20</v>
      </c>
      <c r="D228" s="3">
        <v>1.3</v>
      </c>
      <c r="E228" s="3">
        <v>0.2</v>
      </c>
      <c r="F228" s="3">
        <v>6.7</v>
      </c>
      <c r="G228" s="3">
        <v>34.200000000000003</v>
      </c>
      <c r="H228" s="3">
        <v>0.04</v>
      </c>
      <c r="I228" s="3">
        <v>0.02</v>
      </c>
      <c r="J228" s="3">
        <v>0</v>
      </c>
      <c r="K228" s="3">
        <v>0</v>
      </c>
      <c r="L228" s="3">
        <v>0</v>
      </c>
      <c r="M228" s="3">
        <v>122</v>
      </c>
      <c r="N228" s="3">
        <v>49</v>
      </c>
      <c r="O228" s="3">
        <v>7</v>
      </c>
      <c r="P228" s="3">
        <v>9.4</v>
      </c>
      <c r="Q228" s="3">
        <v>31.6</v>
      </c>
      <c r="R228" s="3">
        <v>0.78</v>
      </c>
      <c r="S228" s="3">
        <v>0</v>
      </c>
      <c r="T228" s="3">
        <v>6.18</v>
      </c>
      <c r="U228" s="3">
        <v>0</v>
      </c>
    </row>
    <row r="229" spans="1:21" ht="19.5" customHeight="1">
      <c r="A229" s="3" t="s">
        <v>31</v>
      </c>
      <c r="B229" s="3" t="s">
        <v>32</v>
      </c>
      <c r="C229" s="3">
        <v>30</v>
      </c>
      <c r="D229" s="3">
        <v>2.2999999999999998</v>
      </c>
      <c r="E229" s="3">
        <v>0.2</v>
      </c>
      <c r="F229" s="3">
        <v>14.8</v>
      </c>
      <c r="G229" s="3">
        <v>70.3</v>
      </c>
      <c r="H229" s="3">
        <v>0.03</v>
      </c>
      <c r="I229" s="3">
        <v>0.01</v>
      </c>
      <c r="J229" s="3">
        <v>0</v>
      </c>
      <c r="K229" s="3">
        <v>0</v>
      </c>
      <c r="L229" s="3">
        <v>0</v>
      </c>
      <c r="M229" s="3">
        <v>149.69999999999999</v>
      </c>
      <c r="N229" s="3">
        <v>27.9</v>
      </c>
      <c r="O229" s="3">
        <v>6</v>
      </c>
      <c r="P229" s="3">
        <v>4.2</v>
      </c>
      <c r="Q229" s="3">
        <v>19.5</v>
      </c>
      <c r="R229" s="3">
        <v>0.33</v>
      </c>
      <c r="S229" s="3">
        <v>0.96</v>
      </c>
      <c r="T229" s="3">
        <v>1.8</v>
      </c>
      <c r="U229" s="3">
        <v>4.3499999999999996</v>
      </c>
    </row>
    <row r="230" spans="1:21" ht="19.5" customHeight="1">
      <c r="A230" s="3"/>
      <c r="B230" s="2" t="s">
        <v>34</v>
      </c>
      <c r="C230" s="2">
        <v>517</v>
      </c>
      <c r="D230" s="2">
        <f>SUM(D225:D229)</f>
        <v>14.940000000000001</v>
      </c>
      <c r="E230" s="2">
        <f t="shared" ref="E230:U230" si="21">SUM(E225:E229)</f>
        <v>18.774999999999999</v>
      </c>
      <c r="F230" s="2">
        <f t="shared" si="21"/>
        <v>52.040000000000006</v>
      </c>
      <c r="G230" s="2">
        <f t="shared" si="21"/>
        <v>441.9</v>
      </c>
      <c r="H230" s="2">
        <f t="shared" si="21"/>
        <v>0.249</v>
      </c>
      <c r="I230" s="2">
        <f t="shared" si="21"/>
        <v>6.0000000000000005E-2</v>
      </c>
      <c r="J230" s="2">
        <f t="shared" si="21"/>
        <v>242.19</v>
      </c>
      <c r="K230" s="2">
        <f t="shared" si="21"/>
        <v>0</v>
      </c>
      <c r="L230" s="2">
        <f t="shared" si="21"/>
        <v>18.971</v>
      </c>
      <c r="M230" s="2">
        <f t="shared" si="21"/>
        <v>360.47</v>
      </c>
      <c r="N230" s="2">
        <f t="shared" si="21"/>
        <v>267.27</v>
      </c>
      <c r="O230" s="2">
        <f t="shared" si="21"/>
        <v>182.953</v>
      </c>
      <c r="P230" s="2">
        <f t="shared" si="21"/>
        <v>39.909000000000006</v>
      </c>
      <c r="Q230" s="2">
        <f t="shared" si="21"/>
        <v>317.43799999999999</v>
      </c>
      <c r="R230" s="2">
        <f t="shared" si="21"/>
        <v>2.4500000000000002</v>
      </c>
      <c r="S230" s="2">
        <f t="shared" si="21"/>
        <v>10.84</v>
      </c>
      <c r="T230" s="2">
        <f t="shared" si="21"/>
        <v>8.15</v>
      </c>
      <c r="U230" s="2">
        <f t="shared" si="21"/>
        <v>16.03</v>
      </c>
    </row>
    <row r="231" spans="1:21" ht="19.5" customHeight="1">
      <c r="A231" s="3"/>
      <c r="B231" s="5" t="s">
        <v>35</v>
      </c>
      <c r="C231" s="5">
        <f>C230+C223</f>
        <v>687</v>
      </c>
      <c r="D231" s="5">
        <f t="shared" ref="D231:U231" si="22">D230+D223</f>
        <v>20.64</v>
      </c>
      <c r="E231" s="5">
        <f t="shared" si="22"/>
        <v>21.674999999999997</v>
      </c>
      <c r="F231" s="5">
        <f t="shared" si="22"/>
        <v>75.240000000000009</v>
      </c>
      <c r="G231" s="5">
        <f t="shared" si="22"/>
        <v>583.29999999999995</v>
      </c>
      <c r="H231" s="5">
        <f t="shared" si="22"/>
        <v>0.32900000000000001</v>
      </c>
      <c r="I231" s="5">
        <f t="shared" si="22"/>
        <v>0.19</v>
      </c>
      <c r="J231" s="5">
        <f t="shared" si="22"/>
        <v>255.13</v>
      </c>
      <c r="K231" s="5">
        <f t="shared" si="22"/>
        <v>0</v>
      </c>
      <c r="L231" s="5">
        <f t="shared" si="22"/>
        <v>19.481000000000002</v>
      </c>
      <c r="M231" s="5">
        <f t="shared" si="22"/>
        <v>518.93000000000006</v>
      </c>
      <c r="N231" s="5">
        <f t="shared" si="22"/>
        <v>469.52</v>
      </c>
      <c r="O231" s="5">
        <f t="shared" si="22"/>
        <v>314.71299999999997</v>
      </c>
      <c r="P231" s="5">
        <f t="shared" si="22"/>
        <v>74.849000000000004</v>
      </c>
      <c r="Q231" s="5">
        <f t="shared" si="22"/>
        <v>439.34799999999996</v>
      </c>
      <c r="R231" s="5">
        <f t="shared" si="22"/>
        <v>3.85</v>
      </c>
      <c r="S231" s="5">
        <f t="shared" si="22"/>
        <v>19.619999999999997</v>
      </c>
      <c r="T231" s="5">
        <f t="shared" si="22"/>
        <v>9.870000000000001</v>
      </c>
      <c r="U231" s="5">
        <f t="shared" si="22"/>
        <v>44.72</v>
      </c>
    </row>
    <row r="232" spans="1:21" ht="20.25" customHeight="1"/>
    <row r="233" spans="1:21">
      <c r="A233" s="10"/>
      <c r="B233" s="10"/>
      <c r="C233" s="10"/>
      <c r="D233" s="67" t="s">
        <v>117</v>
      </c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10"/>
      <c r="Q233" s="10"/>
      <c r="R233" s="10"/>
      <c r="S233" s="10"/>
      <c r="T233" s="10"/>
      <c r="U233" s="10"/>
    </row>
    <row r="234" spans="1:21">
      <c r="A234" s="60"/>
      <c r="B234" s="60"/>
      <c r="C234" s="60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10"/>
      <c r="U234" s="10"/>
    </row>
    <row r="235" spans="1:21" ht="15.75">
      <c r="A235" s="10"/>
      <c r="B235" s="66" t="s">
        <v>110</v>
      </c>
      <c r="C235" s="56" t="s">
        <v>109</v>
      </c>
      <c r="D235" s="56"/>
      <c r="E235" s="56"/>
      <c r="F235" s="63" t="s">
        <v>5</v>
      </c>
      <c r="G235" s="65" t="s">
        <v>106</v>
      </c>
      <c r="H235" s="65"/>
      <c r="I235" s="65"/>
      <c r="J235" s="65"/>
      <c r="K235" s="65"/>
      <c r="L235" s="65" t="s">
        <v>107</v>
      </c>
      <c r="M235" s="65"/>
      <c r="N235" s="65"/>
      <c r="O235" s="65"/>
      <c r="P235" s="65"/>
      <c r="Q235" s="65"/>
      <c r="R235" s="65"/>
      <c r="S235" s="65"/>
      <c r="T235" s="65"/>
      <c r="U235" s="10"/>
    </row>
    <row r="236" spans="1:21" ht="30">
      <c r="A236" s="10"/>
      <c r="B236" s="66"/>
      <c r="C236" s="28" t="s">
        <v>2</v>
      </c>
      <c r="D236" s="27" t="s">
        <v>3</v>
      </c>
      <c r="E236" s="27" t="s">
        <v>4</v>
      </c>
      <c r="F236" s="64"/>
      <c r="G236" s="37" t="s">
        <v>6</v>
      </c>
      <c r="H236" s="37" t="s">
        <v>7</v>
      </c>
      <c r="I236" s="37" t="s">
        <v>8</v>
      </c>
      <c r="J236" s="37" t="s">
        <v>9</v>
      </c>
      <c r="K236" s="37" t="s">
        <v>10</v>
      </c>
      <c r="L236" s="37" t="s">
        <v>11</v>
      </c>
      <c r="M236" s="37" t="s">
        <v>12</v>
      </c>
      <c r="N236" s="37" t="s">
        <v>13</v>
      </c>
      <c r="O236" s="37" t="s">
        <v>14</v>
      </c>
      <c r="P236" s="37" t="s">
        <v>15</v>
      </c>
      <c r="Q236" s="37" t="s">
        <v>16</v>
      </c>
      <c r="R236" s="37" t="s">
        <v>17</v>
      </c>
      <c r="S236" s="37" t="s">
        <v>18</v>
      </c>
      <c r="T236" s="37" t="s">
        <v>19</v>
      </c>
      <c r="U236" s="10"/>
    </row>
    <row r="237" spans="1:21">
      <c r="B237" s="66"/>
      <c r="C237" s="37" t="s">
        <v>20</v>
      </c>
      <c r="D237" s="37" t="s">
        <v>20</v>
      </c>
      <c r="E237" s="37" t="s">
        <v>20</v>
      </c>
      <c r="F237" s="38" t="s">
        <v>21</v>
      </c>
      <c r="G237" s="37" t="s">
        <v>22</v>
      </c>
      <c r="H237" s="37" t="s">
        <v>22</v>
      </c>
      <c r="I237" s="37" t="s">
        <v>23</v>
      </c>
      <c r="J237" s="37" t="s">
        <v>24</v>
      </c>
      <c r="K237" s="37" t="s">
        <v>22</v>
      </c>
      <c r="L237" s="37" t="s">
        <v>22</v>
      </c>
      <c r="M237" s="37" t="s">
        <v>22</v>
      </c>
      <c r="N237" s="37" t="s">
        <v>22</v>
      </c>
      <c r="O237" s="37" t="s">
        <v>22</v>
      </c>
      <c r="P237" s="37" t="s">
        <v>22</v>
      </c>
      <c r="Q237" s="37" t="s">
        <v>22</v>
      </c>
      <c r="R237" s="37" t="s">
        <v>24</v>
      </c>
      <c r="S237" s="37" t="s">
        <v>24</v>
      </c>
      <c r="T237" s="37" t="s">
        <v>24</v>
      </c>
    </row>
    <row r="238" spans="1:21">
      <c r="B238" s="7" t="s">
        <v>111</v>
      </c>
      <c r="C238" s="32">
        <f>D25+D44+D63+D82+D100+D137+D156+D175+D194+D213+D231+D118</f>
        <v>352.96</v>
      </c>
      <c r="D238" s="32">
        <f>E25+E44+E63+E82+E100+E137+E156+E175+E194+E213+E231+E118</f>
        <v>334.65999999999997</v>
      </c>
      <c r="E238" s="32">
        <f>F25+F44+F63+F82+F100+F137+F156+F175+F194+F213+F231+F118</f>
        <v>1240.08</v>
      </c>
      <c r="F238" s="32">
        <f>G25+G44+G63+G82+G100+G137+G156+G175+G194+G213+G231+G118</f>
        <v>9378.0500000000011</v>
      </c>
      <c r="G238" s="32">
        <f>H25+H44+H63+H82+H100+H137+H156+H175+H194+H213+H231+H118</f>
        <v>4.1979999999999995</v>
      </c>
      <c r="H238" s="32">
        <f>I25+I44+I63+I82+I100+I137+I156+I175+I194+I213+I231+I118</f>
        <v>3.8600000000000003</v>
      </c>
      <c r="I238" s="32">
        <f>J25+J44+J63+J82+J100+J137+J156+J175+J194+J213+J231+J118</f>
        <v>4631.5600000000004</v>
      </c>
      <c r="J238" s="32">
        <f>K25+K44+K63+K82+K100+K137+K156+K175+K194+K213+K231+K118</f>
        <v>2.0099999999999998</v>
      </c>
      <c r="K238" s="32">
        <f>L25+L44+L63+L82+L100+L137+L156+L175+L194+L213+L231+L118</f>
        <v>189.12199999999996</v>
      </c>
      <c r="L238" s="32">
        <f>M25+M44+M63+M82+M100+M137+M156+M175+M194+M213+M231+M118</f>
        <v>9909.17</v>
      </c>
      <c r="M238" s="32">
        <f>N25+N44+N63+N82+N100+N137+N156+N175+N194+N213+N231+N118</f>
        <v>10948.14</v>
      </c>
      <c r="N238" s="32">
        <f>O25+O44+O63+O82+O100+O137+O156+O175+O194+O213+O231+O118</f>
        <v>4560.3859999999995</v>
      </c>
      <c r="O238" s="32">
        <f>P25+P44+P63+P82+P100+P137+P156+P175+P194+P213+P231+P118</f>
        <v>1768.498</v>
      </c>
      <c r="P238" s="32">
        <f>Q25+Q44+Q63+Q82+Q100+Q137+Q156+Q175+Q194+Q213+Q231+Q118</f>
        <v>5901.2759999999998</v>
      </c>
      <c r="Q238" s="32">
        <f>R25+R44+R63+R82+R100+R137+R156+R175+R194+R213+R231+R118</f>
        <v>82.25</v>
      </c>
      <c r="R238" s="32">
        <f>S25+S44+S63+S82+S100+S137+S156+S175+S194+S213+S231+S118</f>
        <v>963.04799999999989</v>
      </c>
      <c r="S238" s="32">
        <f>T25+T44+T63+T82+T100+T137+T156+T175+T194+T213+T231+T118</f>
        <v>263.94</v>
      </c>
      <c r="T238" s="32">
        <f>U25+U44+U63+U82+U100+U137+U156+U175+U194+U213+U231+U118</f>
        <v>1840.02</v>
      </c>
      <c r="U238" s="40"/>
    </row>
    <row r="239" spans="1:21">
      <c r="B239" s="7" t="s">
        <v>112</v>
      </c>
      <c r="C239" s="33">
        <f>C238/12</f>
        <v>29.41333333333333</v>
      </c>
      <c r="D239" s="33">
        <f t="shared" ref="D239:T239" si="23">D238/12</f>
        <v>27.888333333333332</v>
      </c>
      <c r="E239" s="32">
        <f>E238/12</f>
        <v>103.33999999999999</v>
      </c>
      <c r="F239" s="32">
        <f t="shared" si="23"/>
        <v>781.50416666666672</v>
      </c>
      <c r="G239" s="33">
        <f t="shared" si="23"/>
        <v>0.34983333333333327</v>
      </c>
      <c r="H239" s="33">
        <f t="shared" si="23"/>
        <v>0.32166666666666671</v>
      </c>
      <c r="I239" s="32">
        <f t="shared" si="23"/>
        <v>385.96333333333337</v>
      </c>
      <c r="J239" s="33">
        <f t="shared" si="23"/>
        <v>0.16749999999999998</v>
      </c>
      <c r="K239" s="32">
        <f t="shared" si="23"/>
        <v>15.760166666666663</v>
      </c>
      <c r="L239" s="32">
        <f t="shared" si="23"/>
        <v>825.76416666666671</v>
      </c>
      <c r="M239" s="32">
        <f t="shared" si="23"/>
        <v>912.34499999999991</v>
      </c>
      <c r="N239" s="32">
        <f t="shared" si="23"/>
        <v>380.03216666666663</v>
      </c>
      <c r="O239" s="32">
        <f t="shared" si="23"/>
        <v>147.37483333333333</v>
      </c>
      <c r="P239" s="32">
        <f t="shared" si="23"/>
        <v>491.77299999999997</v>
      </c>
      <c r="Q239" s="33">
        <f t="shared" si="23"/>
        <v>6.854166666666667</v>
      </c>
      <c r="R239" s="32">
        <f t="shared" si="23"/>
        <v>80.253999999999991</v>
      </c>
      <c r="S239" s="32">
        <f t="shared" si="23"/>
        <v>21.995000000000001</v>
      </c>
      <c r="T239" s="32">
        <f t="shared" si="23"/>
        <v>153.33500000000001</v>
      </c>
      <c r="U239" s="40"/>
    </row>
    <row r="240" spans="1:21" ht="45">
      <c r="B240" s="21" t="s">
        <v>113</v>
      </c>
      <c r="C240" s="50">
        <f>C238*4/F238*100</f>
        <v>15.054728861543708</v>
      </c>
      <c r="D240" s="50">
        <v>31.87</v>
      </c>
      <c r="E240" s="50">
        <f>E238*4*100/F238</f>
        <v>52.892872185582284</v>
      </c>
      <c r="F240" s="36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</row>
    <row r="242" spans="2:20">
      <c r="C242" s="58" t="s">
        <v>114</v>
      </c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</row>
    <row r="244" spans="2:20">
      <c r="B244" s="2" t="s">
        <v>115</v>
      </c>
      <c r="C244" s="2" t="s">
        <v>122</v>
      </c>
      <c r="D244" s="56" t="s">
        <v>123</v>
      </c>
      <c r="E244" s="56"/>
    </row>
    <row r="245" spans="2:20">
      <c r="B245" s="7" t="s">
        <v>129</v>
      </c>
      <c r="C245" s="41">
        <f>(C16+C35+C54+C73+C92+C110+C128+C147+C166+C185+C204+C223)/12</f>
        <v>236.25</v>
      </c>
      <c r="D245" s="57">
        <f>(C24+C43+C62+C81+C99+C136+C155+C174+C193+C212+C230+C117)/12</f>
        <v>576.75</v>
      </c>
      <c r="E245" s="57"/>
    </row>
    <row r="247" spans="2:20">
      <c r="B247" s="59" t="s">
        <v>118</v>
      </c>
      <c r="C247" s="60"/>
      <c r="D247" s="60"/>
      <c r="E247" s="60"/>
      <c r="F247" s="60"/>
      <c r="G247" s="60"/>
      <c r="H247" s="60"/>
      <c r="I247" s="60"/>
      <c r="J247" s="60"/>
    </row>
  </sheetData>
  <sheetProtection formatCells="0" formatColumns="0" formatRows="0" insertColumns="0" insertRows="0" insertHyperlinks="0" deleteColumns="0" deleteRows="0" sort="0" autoFilter="0" pivotTables="0"/>
  <mergeCells count="114">
    <mergeCell ref="C242:T242"/>
    <mergeCell ref="D244:E244"/>
    <mergeCell ref="D245:E245"/>
    <mergeCell ref="B247:J247"/>
    <mergeCell ref="D233:O233"/>
    <mergeCell ref="A234:S234"/>
    <mergeCell ref="B235:B237"/>
    <mergeCell ref="C235:E235"/>
    <mergeCell ref="F235:F236"/>
    <mergeCell ref="G235:K235"/>
    <mergeCell ref="L235:T235"/>
    <mergeCell ref="A215:U215"/>
    <mergeCell ref="A216:A217"/>
    <mergeCell ref="B216:B217"/>
    <mergeCell ref="C216:C217"/>
    <mergeCell ref="D216:F216"/>
    <mergeCell ref="G216:G217"/>
    <mergeCell ref="H216:L216"/>
    <mergeCell ref="M216:U216"/>
    <mergeCell ref="A196:U196"/>
    <mergeCell ref="A197:A198"/>
    <mergeCell ref="B197:B198"/>
    <mergeCell ref="C197:C198"/>
    <mergeCell ref="D197:F197"/>
    <mergeCell ref="G197:G198"/>
    <mergeCell ref="H197:L197"/>
    <mergeCell ref="M197:U197"/>
    <mergeCell ref="A177:U177"/>
    <mergeCell ref="A178:A179"/>
    <mergeCell ref="B178:B179"/>
    <mergeCell ref="C178:C179"/>
    <mergeCell ref="D178:F178"/>
    <mergeCell ref="G178:G179"/>
    <mergeCell ref="H178:L178"/>
    <mergeCell ref="M178:U178"/>
    <mergeCell ref="A158:U158"/>
    <mergeCell ref="A159:A160"/>
    <mergeCell ref="B159:B160"/>
    <mergeCell ref="C159:C160"/>
    <mergeCell ref="D159:F159"/>
    <mergeCell ref="G159:G160"/>
    <mergeCell ref="H159:L159"/>
    <mergeCell ref="M159:U159"/>
    <mergeCell ref="A139:U139"/>
    <mergeCell ref="A140:A141"/>
    <mergeCell ref="B140:B141"/>
    <mergeCell ref="C140:C141"/>
    <mergeCell ref="D140:F140"/>
    <mergeCell ref="G140:G141"/>
    <mergeCell ref="H140:L140"/>
    <mergeCell ref="M140:U140"/>
    <mergeCell ref="A120:U120"/>
    <mergeCell ref="A121:A122"/>
    <mergeCell ref="B121:B122"/>
    <mergeCell ref="C121:C122"/>
    <mergeCell ref="D121:F121"/>
    <mergeCell ref="G121:G122"/>
    <mergeCell ref="H121:L121"/>
    <mergeCell ref="M121:U121"/>
    <mergeCell ref="A102:U102"/>
    <mergeCell ref="A103:A104"/>
    <mergeCell ref="B103:B104"/>
    <mergeCell ref="C103:C104"/>
    <mergeCell ref="D103:F103"/>
    <mergeCell ref="G103:G104"/>
    <mergeCell ref="H103:L103"/>
    <mergeCell ref="M103:U103"/>
    <mergeCell ref="A84:U84"/>
    <mergeCell ref="A85:A86"/>
    <mergeCell ref="B85:B86"/>
    <mergeCell ref="C85:C86"/>
    <mergeCell ref="D85:F85"/>
    <mergeCell ref="G85:G86"/>
    <mergeCell ref="H85:L85"/>
    <mergeCell ref="M85:U85"/>
    <mergeCell ref="A65:U65"/>
    <mergeCell ref="A66:A67"/>
    <mergeCell ref="B66:B67"/>
    <mergeCell ref="C66:C67"/>
    <mergeCell ref="D66:F66"/>
    <mergeCell ref="G66:G67"/>
    <mergeCell ref="H66:L66"/>
    <mergeCell ref="M66:U66"/>
    <mergeCell ref="A46:U46"/>
    <mergeCell ref="A47:A48"/>
    <mergeCell ref="B47:B48"/>
    <mergeCell ref="C47:C48"/>
    <mergeCell ref="D47:F47"/>
    <mergeCell ref="G47:G48"/>
    <mergeCell ref="H47:L47"/>
    <mergeCell ref="M47:U47"/>
    <mergeCell ref="A1:B1"/>
    <mergeCell ref="O1:U1"/>
    <mergeCell ref="A2:G2"/>
    <mergeCell ref="O2:U2"/>
    <mergeCell ref="A3:G3"/>
    <mergeCell ref="O3:U3"/>
    <mergeCell ref="A27:U27"/>
    <mergeCell ref="A28:A29"/>
    <mergeCell ref="B28:B29"/>
    <mergeCell ref="C28:C29"/>
    <mergeCell ref="D28:F28"/>
    <mergeCell ref="G28:G29"/>
    <mergeCell ref="H28:L28"/>
    <mergeCell ref="M28:U28"/>
    <mergeCell ref="A6:U6"/>
    <mergeCell ref="A8:U8"/>
    <mergeCell ref="A9:A10"/>
    <mergeCell ref="B9:B10"/>
    <mergeCell ref="C9:C10"/>
    <mergeCell ref="D9:F9"/>
    <mergeCell ref="G9:G10"/>
    <mergeCell ref="H9:L9"/>
    <mergeCell ref="M9:U9"/>
  </mergeCells>
  <pageMargins left="0.70866141732283472" right="0.70866141732283472" top="0.74803149606299213" bottom="0.74803149606299213" header="0.31496062992125984" footer="0.31496062992125984"/>
  <pageSetup scale="69" orientation="landscape" r:id="rId1"/>
  <headerFooter>
    <oddFooter>&amp;R&amp;14&amp;P</oddFooter>
  </headerFooter>
  <rowBreaks count="11" manualBreakCount="11">
    <brk id="26" max="20" man="1"/>
    <brk id="45" max="20" man="1"/>
    <brk id="65" max="21" man="1"/>
    <brk id="83" max="20" man="1"/>
    <brk id="101" max="20" man="1"/>
    <brk id="119" max="20" man="1"/>
    <brk id="138" max="20" man="1"/>
    <brk id="157" max="20" man="1"/>
    <brk id="176" max="20" man="1"/>
    <brk id="195" max="20" man="1"/>
    <brk id="214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 7-11</vt:lpstr>
      <vt:lpstr> 11-18 лет</vt:lpstr>
      <vt:lpstr>овз 7-11</vt:lpstr>
      <vt:lpstr>овз 11-18 лет</vt:lpstr>
      <vt:lpstr>' 11-18 лет'!Область_печати</vt:lpstr>
      <vt:lpstr>' 7-11'!Область_печати</vt:lpstr>
      <vt:lpstr>'овз 11-18 лет'!Область_печати</vt:lpstr>
      <vt:lpstr>'овз 7-11'!Область_печати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MAXIM</cp:lastModifiedBy>
  <cp:lastPrinted>2021-11-19T11:09:12Z</cp:lastPrinted>
  <dcterms:created xsi:type="dcterms:W3CDTF">2021-09-10T05:35:55Z</dcterms:created>
  <dcterms:modified xsi:type="dcterms:W3CDTF">2022-01-10T11:47:02Z</dcterms:modified>
  <cp:category/>
</cp:coreProperties>
</file>